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sheet1!$A$4:$H$122</definedName>
  </definedNames>
  <calcPr calcId="144525" fullCalcOnLoad="1"/>
</workbook>
</file>

<file path=xl/sharedStrings.xml><?xml version="1.0" encoding="utf-8"?>
<sst xmlns="http://schemas.openxmlformats.org/spreadsheetml/2006/main" count="284" uniqueCount="134">
  <si>
    <t>附件2</t>
  </si>
  <si>
    <t>全区2022年农机购置与应用补贴资金兑付进度表</t>
  </si>
  <si>
    <r>
      <t>截至时间：</t>
    </r>
    <r>
      <rPr>
        <sz val="12"/>
        <color theme="1"/>
        <rFont val="宋体"/>
        <charset val="134"/>
        <scheme val="major"/>
      </rPr>
      <t>2023</t>
    </r>
    <r>
      <rPr>
        <sz val="12"/>
        <color rgb="FF000000"/>
        <rFont val="宋体"/>
        <charset val="134"/>
        <scheme val="major"/>
      </rPr>
      <t>年</t>
    </r>
    <r>
      <rPr>
        <sz val="12"/>
        <color indexed="8"/>
        <rFont val="宋体"/>
        <charset val="134"/>
      </rPr>
      <t>1</t>
    </r>
    <r>
      <rPr>
        <sz val="12"/>
        <color rgb="FF000000"/>
        <rFont val="宋体"/>
        <charset val="134"/>
        <scheme val="major"/>
      </rPr>
      <t>月</t>
    </r>
    <r>
      <rPr>
        <sz val="12"/>
        <color indexed="8"/>
        <rFont val="宋体"/>
        <charset val="134"/>
      </rPr>
      <t>5</t>
    </r>
    <r>
      <rPr>
        <sz val="12"/>
        <color rgb="FF000000"/>
        <rFont val="宋体"/>
        <charset val="134"/>
        <scheme val="major"/>
      </rPr>
      <t>日</t>
    </r>
  </si>
  <si>
    <t>项目实施县名称</t>
  </si>
  <si>
    <t>分配中央财政补贴资金
（万元）</t>
  </si>
  <si>
    <t>已兑付中央财政补贴资金
（万元）</t>
  </si>
  <si>
    <t>中央财政补贴资金结算比例</t>
  </si>
  <si>
    <t>分配自治区财政补贴资金
（万元）</t>
  </si>
  <si>
    <t>已兑付自治区财政补贴资金
（万元）</t>
  </si>
  <si>
    <t>自治区财政补贴资金结算比例</t>
  </si>
  <si>
    <r>
      <t>自治区财政补贴机具台套数任务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（台）</t>
    </r>
  </si>
  <si>
    <r>
      <t>完成自治区财政补贴机具台套数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（台）</t>
    </r>
  </si>
  <si>
    <t>呼和浩特市</t>
  </si>
  <si>
    <t>新城区</t>
  </si>
  <si>
    <t>/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</si>
  <si>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</si>
  <si>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</si>
  <si>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</si>
  <si>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</si>
  <si>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</si>
  <si>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</si>
  <si>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</si>
  <si>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</si>
  <si>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小计</t>
  </si>
  <si>
    <t>包头市</t>
  </si>
  <si>
    <t>东河区</t>
  </si>
  <si>
    <t>昆都仑区</t>
  </si>
  <si>
    <t>青山区</t>
  </si>
  <si>
    <t>石拐区</t>
  </si>
  <si>
    <t>九原区</t>
  </si>
  <si>
    <t>土默特右旗</t>
  </si>
  <si>
    <t>固阳县</t>
  </si>
  <si>
    <t>达尔罕茂明安联合旗</t>
  </si>
  <si>
    <t>高新区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</si>
  <si>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</si>
  <si>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</si>
  <si>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</si>
  <si>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</si>
  <si>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</si>
  <si>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</si>
  <si>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</si>
  <si>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</si>
  <si>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</si>
  <si>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</si>
  <si>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</si>
  <si>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</si>
  <si>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</si>
  <si>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</si>
  <si>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</si>
  <si>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</si>
  <si>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</si>
  <si>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呼伦贝尔市</t>
  </si>
  <si>
    <t>海拉尔区</t>
  </si>
  <si>
    <t>满洲里市</t>
  </si>
  <si>
    <t>扎兰屯市</t>
  </si>
  <si>
    <t>牙克石市</t>
  </si>
  <si>
    <t>根河市</t>
  </si>
  <si>
    <t>额尔古纳市</t>
  </si>
  <si>
    <t>阿荣旗</t>
  </si>
  <si>
    <t>莫力达瓦达斡尔族自治旗</t>
  </si>
  <si>
    <t>鄂伦春自治旗</t>
  </si>
  <si>
    <t>鄂温克族自治旗</t>
  </si>
  <si>
    <t>新巴尔虎右旗</t>
  </si>
  <si>
    <t>新巴尔虎左旗</t>
  </si>
  <si>
    <t>陈巴尔虎旗</t>
  </si>
  <si>
    <t>呼伦贝尔农垦集团有限公司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</si>
  <si>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</si>
  <si>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</si>
  <si>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</si>
  <si>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</si>
  <si>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</si>
  <si>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</si>
  <si>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</si>
  <si>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兴安盟农垦事业发展中心</t>
  </si>
  <si>
    <t>通辽市</t>
  </si>
  <si>
    <t>科尔沁区</t>
  </si>
  <si>
    <t>霍林郭勒市</t>
  </si>
  <si>
    <t>科尔沁左翼中旗</t>
  </si>
  <si>
    <t>科尔沁左翼后旗</t>
  </si>
  <si>
    <t>0.00%%</t>
  </si>
  <si>
    <t>开鲁县</t>
  </si>
  <si>
    <t>库伦旗</t>
  </si>
  <si>
    <t>奈曼旗</t>
  </si>
  <si>
    <t>扎鲁特旗</t>
  </si>
  <si>
    <t>开发区</t>
  </si>
  <si>
    <t>锡林郭勒盟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</si>
  <si>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</si>
  <si>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</si>
  <si>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</si>
  <si>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</si>
  <si>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</si>
  <si>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</si>
  <si>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</si>
  <si>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</si>
  <si>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</si>
  <si>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</si>
  <si>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</si>
  <si>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</si>
  <si>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</si>
  <si>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</si>
  <si>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</si>
  <si>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</si>
  <si>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</si>
  <si>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</si>
  <si>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</si>
  <si>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</si>
  <si>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</si>
  <si>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</si>
  <si>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</si>
  <si>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</si>
  <si>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鄂尔多斯市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</si>
  <si>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</si>
  <si>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</si>
  <si>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</si>
  <si>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</si>
  <si>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</si>
  <si>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</si>
  <si>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</si>
  <si>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</si>
  <si>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</si>
  <si>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</si>
  <si>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</si>
  <si>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</si>
  <si>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</si>
  <si>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</si>
  <si>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</si>
  <si>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</si>
  <si>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阿拉善盟</t>
  </si>
  <si>
    <t>阿拉善左旗</t>
  </si>
  <si>
    <t>阿拉善右旗</t>
  </si>
  <si>
    <t>额济纳旗</t>
  </si>
  <si>
    <t>腾格里经济开发区</t>
  </si>
  <si>
    <t>全区</t>
  </si>
  <si>
    <t>合计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</si>
</sst>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177" formatCode="0.00_);[Red]\(0.00\)"/>
    <numFmt numFmtId="178" formatCode="_(&quot;$&quot;* #,##0.00_);_(&quot;$&quot;* \(#,##0.00\);_(&quot;$&quot;* &quot;-&quot;??_);_(@_)"/>
    <numFmt numFmtId="179" formatCode="0.00_ "/>
    <numFmt numFmtId="180" formatCode="_(* #,##0_);_(* \(#,##0\);_(* &quot;-&quot;_);_(@_)"/>
    <numFmt numFmtId="181" formatCode="_(* #,##0.00_);_(* \(#,##0.00\);_(* &quot;-&quot;??_);_(@_)"/>
    <numFmt numFmtId="182" formatCode="0_ "/>
    <numFmt numFmtId="183" formatCode="_(&quot;$&quot;* #,##0_);_(&quot;$&quot;* \(#,##0\);_(&quot;$&quot;* &quot;-&quot;_);_(@_)"/>
  </numFmts>
  <fonts count="45">
    <font>
      <sz val="10"/>
      <name val="Arial"/>
      <family val="2"/>
      <charset val="0"/>
    </font>
    <font>
      <sz val="10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name val="宋体"/>
      <charset val="134"/>
      <scheme val="minor"/>
    </font>
    <font>
      <b/>
      <sz val="12"/>
      <name val="Times New Roman"/>
      <charset val="134"/>
    </font>
    <font>
      <sz val="12"/>
      <color rgb="FF1F2D3D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5" fillId="2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3" fillId="11" borderId="14" applyNumberFormat="false" applyAlignment="false" applyProtection="false">
      <alignment vertical="center"/>
    </xf>
    <xf numFmtId="0" fontId="38" fillId="0" borderId="12" applyNumberFormat="false" applyFill="false" applyAlignment="false" applyProtection="false">
      <alignment vertical="center"/>
    </xf>
    <xf numFmtId="0" fontId="39" fillId="29" borderId="16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0" fillId="30" borderId="17" applyNumberForma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/>
    <xf numFmtId="0" fontId="36" fillId="0" borderId="15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3" fillId="30" borderId="16" applyNumberForma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183" fontId="0" fillId="0" borderId="0" applyFont="false" applyFill="false" applyBorder="false" applyAlignment="false" applyProtection="false"/>
    <xf numFmtId="0" fontId="25" fillId="32" borderId="0" applyNumberFormat="false" applyBorder="false" applyAlignment="false" applyProtection="false">
      <alignment vertical="center"/>
    </xf>
    <xf numFmtId="0" fontId="32" fillId="10" borderId="13" applyNumberFormat="false" applyFont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181" fontId="0" fillId="0" borderId="0" applyFont="false" applyFill="false" applyBorder="false" applyAlignment="false" applyProtection="false"/>
    <xf numFmtId="0" fontId="30" fillId="0" borderId="12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9" fillId="0" borderId="11" applyNumberFormat="false" applyFill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</cellStyleXfs>
  <cellXfs count="108">
    <xf numFmtId="0" fontId="0" fillId="0" borderId="0" xfId="0"/>
    <xf numFmtId="0" fontId="1" fillId="0" borderId="0" xfId="0" applyFont="true"/>
    <xf numFmtId="0" fontId="0" fillId="0" borderId="0" xfId="0" applyAlignment="true">
      <alignment horizontal="center" wrapText="true"/>
    </xf>
    <xf numFmtId="0" fontId="0" fillId="0" borderId="1" xfId="0" applyBorder="true" applyAlignment="true">
      <alignment horizontal="center" vertical="center"/>
    </xf>
    <xf numFmtId="0" fontId="2" fillId="0" borderId="0" xfId="0" applyFont="true" applyBorder="true" applyAlignment="true">
      <alignment horizontal="left"/>
    </xf>
    <xf numFmtId="0" fontId="2" fillId="0" borderId="0" xfId="0" applyFont="true" applyBorder="true" applyAlignment="true">
      <alignment horizontal="left" wrapText="true"/>
    </xf>
    <xf numFmtId="0" fontId="2" fillId="0" borderId="0" xfId="0" applyFont="true" applyBorder="true" applyAlignment="true">
      <alignment horizontal="left"/>
    </xf>
    <xf numFmtId="0" fontId="3" fillId="0" borderId="0" xfId="0" applyFont="true" applyBorder="true" applyAlignment="true">
      <alignment horizontal="center"/>
    </xf>
    <xf numFmtId="0" fontId="4" fillId="0" borderId="0" xfId="0" applyFont="true" applyBorder="true" applyAlignment="true">
      <alignment horizontal="center" wrapText="true"/>
    </xf>
    <xf numFmtId="0" fontId="4" fillId="0" borderId="0" xfId="0" applyFont="true" applyBorder="true" applyAlignment="true">
      <alignment horizontal="center"/>
    </xf>
    <xf numFmtId="0" fontId="5" fillId="0" borderId="0" xfId="0" applyFont="true" applyFill="true" applyBorder="true" applyAlignment="true">
      <alignment horizontal="right" vertical="center"/>
    </xf>
    <xf numFmtId="0" fontId="6" fillId="0" borderId="0" xfId="0" applyFont="true" applyFill="true" applyBorder="true" applyAlignment="true">
      <alignment horizontal="right" vertical="center" wrapText="true"/>
    </xf>
    <xf numFmtId="0" fontId="6" fillId="0" borderId="0" xfId="0" applyFont="true" applyFill="true" applyBorder="true" applyAlignment="true">
      <alignment horizontal="right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textRotation="255" wrapText="true"/>
    </xf>
    <xf numFmtId="0" fontId="8" fillId="0" borderId="4" xfId="0" applyFont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0" fontId="9" fillId="0" borderId="5" xfId="0" applyNumberFormat="true" applyFont="true" applyFill="true" applyBorder="true" applyAlignment="true" applyProtection="true">
      <alignment horizontal="center" vertical="center"/>
    </xf>
    <xf numFmtId="0" fontId="8" fillId="0" borderId="3" xfId="0" applyFont="true" applyBorder="true" applyAlignment="true">
      <alignment horizontal="center" vertical="center" textRotation="255" wrapText="true"/>
    </xf>
    <xf numFmtId="0" fontId="8" fillId="0" borderId="6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 applyProtection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textRotation="255" wrapText="true"/>
    </xf>
    <xf numFmtId="0" fontId="10" fillId="0" borderId="6" xfId="0" applyFont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 textRotation="255" wrapText="true"/>
    </xf>
    <xf numFmtId="179" fontId="9" fillId="0" borderId="2" xfId="0" applyNumberFormat="true" applyFont="true" applyFill="true" applyBorder="true" applyAlignment="true">
      <alignment horizontal="center" vertical="center"/>
    </xf>
    <xf numFmtId="0" fontId="11" fillId="0" borderId="2" xfId="0" applyNumberFormat="true" applyFont="true" applyFill="true" applyBorder="true" applyAlignment="true" applyProtection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11" fillId="0" borderId="2" xfId="0" applyNumberFormat="true" applyFont="true" applyFill="true" applyBorder="true" applyAlignment="true">
      <alignment horizontal="center" vertical="center"/>
    </xf>
    <xf numFmtId="0" fontId="11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Font="true" applyBorder="true" applyAlignment="true">
      <alignment horizontal="center"/>
    </xf>
    <xf numFmtId="10" fontId="9" fillId="0" borderId="4" xfId="0" applyNumberFormat="true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/>
    </xf>
    <xf numFmtId="10" fontId="9" fillId="0" borderId="4" xfId="0" applyNumberFormat="true" applyFont="true" applyBorder="true" applyAlignment="true">
      <alignment horizontal="center" vertical="center"/>
    </xf>
    <xf numFmtId="10" fontId="9" fillId="0" borderId="6" xfId="0" applyNumberFormat="true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/>
    </xf>
    <xf numFmtId="10" fontId="9" fillId="0" borderId="6" xfId="0" applyNumberFormat="true" applyFont="true" applyBorder="true" applyAlignment="true">
      <alignment horizontal="center" vertical="center"/>
    </xf>
    <xf numFmtId="10" fontId="11" fillId="0" borderId="6" xfId="0" applyNumberFormat="true" applyFont="true" applyBorder="true" applyAlignment="true">
      <alignment horizontal="center" vertical="center" wrapText="true"/>
    </xf>
    <xf numFmtId="0" fontId="11" fillId="0" borderId="6" xfId="0" applyFont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/>
    </xf>
    <xf numFmtId="0" fontId="9" fillId="0" borderId="6" xfId="0" applyNumberFormat="true" applyFont="true" applyFill="true" applyBorder="true" applyAlignment="true" applyProtection="true">
      <alignment horizontal="center" vertical="center"/>
    </xf>
    <xf numFmtId="10" fontId="9" fillId="0" borderId="6" xfId="0" applyNumberFormat="true" applyFont="true" applyFill="true" applyBorder="true" applyAlignment="true" applyProtection="true">
      <alignment horizontal="center" vertical="center"/>
    </xf>
    <xf numFmtId="0" fontId="11" fillId="0" borderId="2" xfId="35" applyNumberFormat="true" applyFont="true" applyFill="true" applyBorder="true" applyAlignment="true" applyProtection="true">
      <alignment horizontal="center" vertical="center"/>
    </xf>
    <xf numFmtId="10" fontId="11" fillId="0" borderId="6" xfId="0" applyNumberFormat="true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" fillId="0" borderId="8" xfId="0" applyFont="true" applyBorder="true"/>
    <xf numFmtId="0" fontId="1" fillId="0" borderId="6" xfId="0" applyFont="true" applyBorder="true"/>
    <xf numFmtId="0" fontId="1" fillId="0" borderId="0" xfId="0" applyFont="true" applyBorder="true"/>
    <xf numFmtId="0" fontId="13" fillId="0" borderId="8" xfId="0" applyFont="true" applyBorder="true"/>
    <xf numFmtId="0" fontId="13" fillId="0" borderId="6" xfId="0" applyFont="true" applyBorder="true"/>
    <xf numFmtId="0" fontId="0" fillId="0" borderId="0" xfId="0" applyBorder="true"/>
    <xf numFmtId="0" fontId="14" fillId="0" borderId="8" xfId="0" applyFont="true" applyBorder="true" applyAlignment="true">
      <alignment horizontal="center" vertical="center" wrapText="true"/>
    </xf>
    <xf numFmtId="0" fontId="14" fillId="0" borderId="6" xfId="0" applyFont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 vertical="center"/>
    </xf>
    <xf numFmtId="0" fontId="16" fillId="0" borderId="6" xfId="0" applyFont="true" applyBorder="true" applyAlignment="true">
      <alignment horizontal="center" vertical="center"/>
    </xf>
    <xf numFmtId="0" fontId="17" fillId="0" borderId="6" xfId="0" applyFont="true" applyBorder="true" applyAlignment="true">
      <alignment horizontal="center" vertical="center" wrapText="true"/>
    </xf>
    <xf numFmtId="0" fontId="18" fillId="0" borderId="6" xfId="0" applyFont="true" applyBorder="true" applyAlignment="true">
      <alignment horizontal="center" vertical="center"/>
    </xf>
    <xf numFmtId="0" fontId="16" fillId="0" borderId="6" xfId="0" applyFont="true" applyBorder="true"/>
    <xf numFmtId="0" fontId="19" fillId="0" borderId="6" xfId="0" applyFont="true" applyBorder="true" applyAlignment="true">
      <alignment horizontal="center" vertical="center"/>
    </xf>
    <xf numFmtId="0" fontId="20" fillId="0" borderId="6" xfId="0" applyFont="true" applyBorder="true" applyAlignment="true">
      <alignment horizontal="center" vertical="center"/>
    </xf>
    <xf numFmtId="182" fontId="20" fillId="0" borderId="6" xfId="0" applyNumberFormat="true" applyFont="true" applyBorder="true" applyAlignment="true">
      <alignment horizontal="center" vertical="center"/>
    </xf>
    <xf numFmtId="0" fontId="13" fillId="0" borderId="6" xfId="0" applyFont="true" applyBorder="true" applyAlignment="true">
      <alignment horizontal="center" vertical="center"/>
    </xf>
    <xf numFmtId="0" fontId="21" fillId="0" borderId="6" xfId="0" applyFont="true" applyBorder="true" applyAlignment="true">
      <alignment horizontal="center" vertical="center"/>
    </xf>
    <xf numFmtId="0" fontId="16" fillId="0" borderId="6" xfId="0" applyFont="true" applyBorder="true" applyAlignment="true">
      <alignment horizontal="center"/>
    </xf>
    <xf numFmtId="0" fontId="19" fillId="0" borderId="6" xfId="0" applyFont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/>
    </xf>
    <xf numFmtId="0" fontId="7" fillId="0" borderId="0" xfId="0" applyFont="true" applyFill="true" applyBorder="true" applyAlignment="true">
      <alignment horizontal="center" vertical="center" wrapText="true"/>
    </xf>
    <xf numFmtId="179" fontId="9" fillId="0" borderId="2" xfId="0" applyNumberFormat="true" applyFont="true" applyFill="true" applyBorder="true" applyAlignment="true">
      <alignment horizontal="center" vertical="center"/>
    </xf>
    <xf numFmtId="0" fontId="22" fillId="0" borderId="2" xfId="0" applyFont="true" applyFill="true" applyBorder="true" applyAlignment="true">
      <alignment horizontal="center" vertical="center"/>
    </xf>
    <xf numFmtId="177" fontId="22" fillId="0" borderId="2" xfId="0" applyNumberFormat="true" applyFont="true" applyFill="true" applyBorder="true" applyAlignment="true">
      <alignment horizontal="center" vertical="center"/>
    </xf>
    <xf numFmtId="177" fontId="9" fillId="0" borderId="2" xfId="0" applyNumberFormat="true" applyFont="true" applyFill="true" applyBorder="true" applyAlignment="true">
      <alignment horizontal="center" vertical="center"/>
    </xf>
    <xf numFmtId="177" fontId="9" fillId="0" borderId="2" xfId="0" applyNumberFormat="true" applyFont="true" applyFill="true" applyBorder="true" applyAlignment="true" applyProtection="true">
      <alignment horizontal="center" vertical="center"/>
    </xf>
    <xf numFmtId="176" fontId="9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6" xfId="0" applyFont="true" applyBorder="true" applyAlignment="true">
      <alignment horizontal="center" vertical="center"/>
    </xf>
    <xf numFmtId="0" fontId="10" fillId="0" borderId="6" xfId="0" applyFont="true" applyBorder="true" applyAlignment="true">
      <alignment horizontal="center" vertical="center"/>
    </xf>
    <xf numFmtId="10" fontId="11" fillId="0" borderId="6" xfId="0" applyNumberFormat="true" applyFont="true" applyFill="true" applyBorder="true" applyAlignment="true" applyProtection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3" fillId="0" borderId="9" xfId="0" applyFont="true" applyBorder="true"/>
    <xf numFmtId="0" fontId="0" fillId="0" borderId="0" xfId="0" applyBorder="true"/>
    <xf numFmtId="0" fontId="13" fillId="0" borderId="6" xfId="0" applyFont="true" applyFill="true" applyBorder="true" applyAlignment="true">
      <alignment horizontal="center"/>
    </xf>
    <xf numFmtId="49" fontId="21" fillId="0" borderId="6" xfId="0" applyNumberFormat="true" applyFont="true" applyBorder="true" applyAlignment="true">
      <alignment horizontal="center"/>
    </xf>
    <xf numFmtId="0" fontId="13" fillId="0" borderId="6" xfId="0" applyFont="true" applyBorder="true"/>
    <xf numFmtId="0" fontId="20" fillId="0" borderId="6" xfId="0" applyFont="true" applyBorder="true" applyAlignment="true">
      <alignment horizontal="center" vertical="center" wrapText="true"/>
    </xf>
    <xf numFmtId="0" fontId="20" fillId="0" borderId="6" xfId="0" applyNumberFormat="true" applyFont="true" applyFill="true" applyBorder="true" applyAlignment="true" applyProtection="true">
      <alignment horizontal="center" vertical="center" wrapText="true"/>
    </xf>
    <xf numFmtId="0" fontId="19" fillId="0" borderId="6" xfId="0" applyNumberFormat="true" applyFont="true" applyFill="true" applyBorder="true" applyAlignment="true" applyProtection="true">
      <alignment horizontal="center" vertical="center" wrapText="true"/>
    </xf>
    <xf numFmtId="0" fontId="17" fillId="0" borderId="6" xfId="0" applyNumberFormat="true" applyFont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/>
    <xf numFmtId="0" fontId="16" fillId="0" borderId="6" xfId="0" applyFont="true" applyBorder="true" applyAlignment="true">
      <alignment horizontal="center" vertical="center"/>
    </xf>
    <xf numFmtId="10" fontId="23" fillId="0" borderId="0" xfId="0" applyNumberFormat="true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horizontal="center" vertical="center" wrapText="true"/>
    </xf>
    <xf numFmtId="179" fontId="23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1F2D3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autoPageBreaks="0"/>
  </sheetPr>
  <dimension ref="A1:P122"/>
  <sheetViews>
    <sheetView tabSelected="1" workbookViewId="0">
      <selection activeCell="O4" sqref="O4"/>
    </sheetView>
  </sheetViews>
  <sheetFormatPr defaultColWidth="9.14285714285714" defaultRowHeight="13.5"/>
  <cols>
    <col min="1" max="1" width="9.57142857142857" customWidth="true"/>
    <col min="2" max="2" width="26.4285714285714" style="2" customWidth="true"/>
    <col min="3" max="3" width="19.7142857142857" customWidth="true"/>
    <col min="4" max="6" width="17.7142857142857" customWidth="true"/>
    <col min="7" max="7" width="18.5714285714286" customWidth="true"/>
    <col min="8" max="8" width="17.7142857142857" style="3" customWidth="true"/>
    <col min="9" max="9" width="13.7142857142857" hidden="true" customWidth="true"/>
    <col min="10" max="10" width="17" hidden="true" customWidth="true"/>
    <col min="12" max="12" width="12.8571428571429"/>
  </cols>
  <sheetData>
    <row r="1" s="1" customFormat="true" ht="27.75" customHeight="true" spans="1:13">
      <c r="A1" s="4" t="s">
        <v>0</v>
      </c>
      <c r="B1" s="5"/>
      <c r="C1" s="6"/>
      <c r="D1" s="6"/>
      <c r="E1" s="6"/>
      <c r="F1" s="4"/>
      <c r="G1" s="6"/>
      <c r="H1" s="6"/>
      <c r="I1" s="54"/>
      <c r="J1" s="55"/>
      <c r="L1" s="56"/>
      <c r="M1" s="56"/>
    </row>
    <row r="2" ht="25.5" customHeight="true" spans="1:13">
      <c r="A2" s="7" t="s">
        <v>1</v>
      </c>
      <c r="B2" s="8"/>
      <c r="C2" s="9"/>
      <c r="D2" s="9"/>
      <c r="E2" s="9"/>
      <c r="F2" s="9"/>
      <c r="G2" s="37"/>
      <c r="H2" s="9"/>
      <c r="I2" s="57"/>
      <c r="J2" s="58"/>
      <c r="L2" s="59"/>
      <c r="M2" s="59"/>
    </row>
    <row r="3" ht="17" customHeight="true" spans="1:13">
      <c r="A3" s="10" t="s">
        <v>2</v>
      </c>
      <c r="B3" s="11"/>
      <c r="C3" s="12"/>
      <c r="D3" s="12"/>
      <c r="E3" s="12"/>
      <c r="F3" s="12"/>
      <c r="G3" s="12"/>
      <c r="H3" s="12"/>
      <c r="I3" s="57"/>
      <c r="J3" s="58"/>
      <c r="L3" s="59"/>
      <c r="M3" s="59"/>
    </row>
    <row r="4" s="1" customFormat="true" ht="63" spans="1:13">
      <c r="A4" s="13" t="s">
        <v>3</v>
      </c>
      <c r="B4" s="13"/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60" t="s">
        <v>10</v>
      </c>
      <c r="J4" s="61" t="s">
        <v>11</v>
      </c>
      <c r="L4" s="56"/>
      <c r="M4" s="76"/>
    </row>
    <row r="5" ht="15" customHeight="true" spans="1:13">
      <c r="A5" s="15" t="s">
        <v>12</v>
      </c>
      <c r="B5" s="16" t="s">
        <v>13</v>
      </c>
      <c r="C5" s="17">
        <v>21</v>
      </c>
      <c r="D5" s="18">
        <v>8.4</v>
      </c>
      <c r="E5" s="38">
        <f>D5/C5</f>
        <v>0.4</v>
      </c>
      <c r="F5" s="39">
        <v>0</v>
      </c>
      <c r="G5" s="40" t="s">
        <v>14</v>
      </c>
      <c r="H5" s="41" t="s">
        <v>14</v>
      </c>
      <c r="I5" s="58"/>
      <c r="J5" s="58"/>
      <c r="L5" s="59"/>
      <c r="M5" s="59"/>
    </row>
    <row r="6" ht="15" customHeight="true" spans="1:13">
      <c r="A6" s="19"/>
      <c r="B6" s="20" t="s">
        <v>15</v>
      </c>
      <c r="C6" s="21">
        <v>23</v>
      </c>
      <c r="D6" s="22">
        <v>0</v>
      </c>
      <c r="E6" s="42">
        <f t="shared" ref="E6:E37" si="0">D6/C6</f>
        <v>0</v>
      </c>
      <c r="F6" s="43">
        <v>0</v>
      </c>
      <c r="G6" s="44" t="s">
        <v>14</v>
      </c>
      <c r="H6" s="45" t="s">
        <v>14</v>
      </c>
      <c r="I6" s="58"/>
      <c r="J6" s="58"/>
      <c r="L6" s="59"/>
      <c r="M6" s="59"/>
    </row>
    <row r="7" ht="15" customHeight="true" spans="1:10">
      <c r="A7" s="19"/>
      <c r="B7" s="20" t="s">
        <v>16</v>
      </c>
      <c r="C7" s="23">
        <v>370</v>
      </c>
      <c r="D7" s="22">
        <v>0</v>
      </c>
      <c r="E7" s="42">
        <f t="shared" si="0"/>
        <v>0</v>
      </c>
      <c r="F7" s="43">
        <v>0</v>
      </c>
      <c r="G7" s="44" t="s">
        <v>14</v>
      </c>
      <c r="H7" s="45" t="s">
        <v>14</v>
      </c>
      <c r="I7" s="58"/>
      <c r="J7" s="58"/>
    </row>
    <row r="8" ht="15" customHeight="true" spans="1:10">
      <c r="A8" s="19"/>
      <c r="B8" s="20" t="s">
        <v>17</v>
      </c>
      <c r="C8" s="23">
        <v>760</v>
      </c>
      <c r="D8" s="22">
        <v>349.05</v>
      </c>
      <c r="E8" s="42">
        <f t="shared" si="0"/>
        <v>0.459276315789474</v>
      </c>
      <c r="F8" s="43">
        <v>0</v>
      </c>
      <c r="G8" s="44" t="s">
        <v>14</v>
      </c>
      <c r="H8" s="45" t="s">
        <v>14</v>
      </c>
      <c r="I8" s="58"/>
      <c r="J8" s="58"/>
    </row>
    <row r="9" ht="15" customHeight="true" spans="1:10">
      <c r="A9" s="19"/>
      <c r="B9" s="20" t="s">
        <v>18</v>
      </c>
      <c r="C9" s="23">
        <v>2230</v>
      </c>
      <c r="D9" s="22">
        <v>0</v>
      </c>
      <c r="E9" s="42">
        <f t="shared" si="0"/>
        <v>0</v>
      </c>
      <c r="F9" s="43">
        <v>0</v>
      </c>
      <c r="G9" s="44" t="s">
        <v>14</v>
      </c>
      <c r="H9" s="45" t="s">
        <v>14</v>
      </c>
      <c r="I9" s="58"/>
      <c r="J9" s="58"/>
    </row>
    <row r="10" ht="15" customHeight="true" spans="1:10">
      <c r="A10" s="19"/>
      <c r="B10" s="20" t="s">
        <v>19</v>
      </c>
      <c r="C10" s="23">
        <v>970</v>
      </c>
      <c r="D10" s="22">
        <v>0</v>
      </c>
      <c r="E10" s="42">
        <f t="shared" si="0"/>
        <v>0</v>
      </c>
      <c r="F10" s="43">
        <v>0</v>
      </c>
      <c r="G10" s="44" t="s">
        <v>14</v>
      </c>
      <c r="H10" s="45" t="s">
        <v>14</v>
      </c>
      <c r="I10" s="58"/>
      <c r="J10" s="58"/>
    </row>
    <row r="11" ht="15" customHeight="true" spans="1:10">
      <c r="A11" s="19"/>
      <c r="B11" s="20" t="s">
        <v>20</v>
      </c>
      <c r="C11" s="21">
        <v>2060</v>
      </c>
      <c r="D11" s="22">
        <v>2060</v>
      </c>
      <c r="E11" s="42">
        <f t="shared" si="0"/>
        <v>1</v>
      </c>
      <c r="F11" s="43">
        <v>0</v>
      </c>
      <c r="G11" s="44" t="s">
        <v>14</v>
      </c>
      <c r="H11" s="45" t="s">
        <v>14</v>
      </c>
      <c r="I11" s="58"/>
      <c r="J11" s="58"/>
    </row>
    <row r="12" ht="15" customHeight="true" spans="1:10">
      <c r="A12" s="19"/>
      <c r="B12" s="20" t="s">
        <v>21</v>
      </c>
      <c r="C12" s="23">
        <v>462</v>
      </c>
      <c r="D12" s="22">
        <v>0</v>
      </c>
      <c r="E12" s="42">
        <f t="shared" si="0"/>
        <v>0</v>
      </c>
      <c r="F12" s="43">
        <v>0</v>
      </c>
      <c r="G12" s="44" t="s">
        <v>14</v>
      </c>
      <c r="H12" s="45" t="s">
        <v>14</v>
      </c>
      <c r="I12" s="58"/>
      <c r="J12" s="58"/>
    </row>
    <row r="13" ht="15" customHeight="true" spans="1:10">
      <c r="A13" s="19"/>
      <c r="B13" s="20" t="s">
        <v>22</v>
      </c>
      <c r="C13" s="23">
        <v>1210</v>
      </c>
      <c r="D13" s="22">
        <v>0</v>
      </c>
      <c r="E13" s="42">
        <f t="shared" si="0"/>
        <v>0</v>
      </c>
      <c r="F13" s="43">
        <v>0</v>
      </c>
      <c r="G13" s="44" t="s">
        <v>14</v>
      </c>
      <c r="H13" s="45" t="s">
        <v>14</v>
      </c>
      <c r="I13" s="58"/>
      <c r="J13" s="58"/>
    </row>
    <row r="14" ht="15" customHeight="true" spans="1:10">
      <c r="A14" s="24"/>
      <c r="B14" s="25" t="s">
        <v>23</v>
      </c>
      <c r="C14" s="26">
        <f>SUM(C5:C13)</f>
        <v>8106</v>
      </c>
      <c r="D14" s="26">
        <f>SUM(D5:D13)</f>
        <v>2417.45</v>
      </c>
      <c r="E14" s="46">
        <f t="shared" si="0"/>
        <v>0.298229706390328</v>
      </c>
      <c r="F14" s="31">
        <f>SUM(F5:F13)</f>
        <v>0</v>
      </c>
      <c r="G14" s="44" t="s">
        <v>14</v>
      </c>
      <c r="H14" s="45" t="s">
        <v>14</v>
      </c>
      <c r="I14" s="58"/>
      <c r="J14" s="58"/>
    </row>
    <row r="15" ht="15" customHeight="true" spans="1:10">
      <c r="A15" s="27" t="s">
        <v>24</v>
      </c>
      <c r="B15" s="20" t="s">
        <v>25</v>
      </c>
      <c r="C15" s="23">
        <v>60</v>
      </c>
      <c r="D15" s="22">
        <v>60</v>
      </c>
      <c r="E15" s="42">
        <f t="shared" si="0"/>
        <v>1</v>
      </c>
      <c r="F15" s="43">
        <v>0</v>
      </c>
      <c r="G15" s="44" t="s">
        <v>14</v>
      </c>
      <c r="H15" s="45" t="s">
        <v>14</v>
      </c>
      <c r="I15" s="58"/>
      <c r="J15" s="58"/>
    </row>
    <row r="16" ht="15" customHeight="true" spans="1:10">
      <c r="A16" s="19"/>
      <c r="B16" s="20" t="s">
        <v>26</v>
      </c>
      <c r="C16" s="23">
        <v>35</v>
      </c>
      <c r="D16" s="23">
        <v>34.88</v>
      </c>
      <c r="E16" s="42">
        <f t="shared" si="0"/>
        <v>0.996571428571429</v>
      </c>
      <c r="F16" s="43">
        <v>0</v>
      </c>
      <c r="G16" s="44" t="s">
        <v>14</v>
      </c>
      <c r="H16" s="45" t="s">
        <v>14</v>
      </c>
      <c r="I16" s="58"/>
      <c r="J16" s="58"/>
    </row>
    <row r="17" ht="15" customHeight="true" spans="1:10">
      <c r="A17" s="19"/>
      <c r="B17" s="20" t="s">
        <v>27</v>
      </c>
      <c r="C17" s="23">
        <v>9</v>
      </c>
      <c r="D17" s="28">
        <v>9</v>
      </c>
      <c r="E17" s="42">
        <f t="shared" si="0"/>
        <v>1</v>
      </c>
      <c r="F17" s="43">
        <v>0</v>
      </c>
      <c r="G17" s="44" t="s">
        <v>14</v>
      </c>
      <c r="H17" s="45" t="s">
        <v>14</v>
      </c>
      <c r="I17" s="58"/>
      <c r="J17" s="58"/>
    </row>
    <row r="18" ht="15" customHeight="true" spans="1:10">
      <c r="A18" s="19"/>
      <c r="B18" s="20" t="s">
        <v>28</v>
      </c>
      <c r="C18" s="23">
        <v>32</v>
      </c>
      <c r="D18" s="22">
        <v>30.35</v>
      </c>
      <c r="E18" s="42">
        <f t="shared" si="0"/>
        <v>0.9484375</v>
      </c>
      <c r="F18" s="43">
        <v>0</v>
      </c>
      <c r="G18" s="44" t="s">
        <v>14</v>
      </c>
      <c r="H18" s="45" t="s">
        <v>14</v>
      </c>
      <c r="I18" s="58"/>
      <c r="J18" s="58"/>
    </row>
    <row r="19" ht="15" customHeight="true" spans="1:10">
      <c r="A19" s="19"/>
      <c r="B19" s="20" t="s">
        <v>29</v>
      </c>
      <c r="C19" s="23">
        <v>413</v>
      </c>
      <c r="D19" s="22">
        <v>412.516</v>
      </c>
      <c r="E19" s="42">
        <f t="shared" si="0"/>
        <v>0.99882808716707</v>
      </c>
      <c r="F19" s="43">
        <v>0</v>
      </c>
      <c r="G19" s="44" t="s">
        <v>14</v>
      </c>
      <c r="H19" s="45" t="s">
        <v>14</v>
      </c>
      <c r="I19" s="58"/>
      <c r="J19" s="58"/>
    </row>
    <row r="20" ht="15" customHeight="true" spans="1:10">
      <c r="A20" s="19"/>
      <c r="B20" s="20" t="s">
        <v>30</v>
      </c>
      <c r="C20" s="23">
        <v>1726</v>
      </c>
      <c r="D20" s="22">
        <v>0</v>
      </c>
      <c r="E20" s="42">
        <f t="shared" si="0"/>
        <v>0</v>
      </c>
      <c r="F20" s="43">
        <v>0</v>
      </c>
      <c r="G20" s="44" t="s">
        <v>14</v>
      </c>
      <c r="H20" s="45" t="s">
        <v>14</v>
      </c>
      <c r="I20" s="58"/>
      <c r="J20" s="58"/>
    </row>
    <row r="21" ht="15" customHeight="true" spans="1:10">
      <c r="A21" s="19"/>
      <c r="B21" s="20" t="s">
        <v>31</v>
      </c>
      <c r="C21" s="23">
        <v>1250</v>
      </c>
      <c r="D21" s="22">
        <v>1250</v>
      </c>
      <c r="E21" s="42">
        <f t="shared" si="0"/>
        <v>1</v>
      </c>
      <c r="F21" s="43">
        <v>0</v>
      </c>
      <c r="G21" s="44" t="s">
        <v>14</v>
      </c>
      <c r="H21" s="45" t="s">
        <v>14</v>
      </c>
      <c r="I21" s="58"/>
      <c r="J21" s="58"/>
    </row>
    <row r="22" ht="15" customHeight="true" spans="1:10">
      <c r="A22" s="19"/>
      <c r="B22" s="20" t="s">
        <v>32</v>
      </c>
      <c r="C22" s="23">
        <v>780</v>
      </c>
      <c r="D22" s="22">
        <v>780</v>
      </c>
      <c r="E22" s="42">
        <f t="shared" si="0"/>
        <v>1</v>
      </c>
      <c r="F22" s="43">
        <v>150</v>
      </c>
      <c r="G22" s="44">
        <v>52</v>
      </c>
      <c r="H22" s="45">
        <f>G22/F22</f>
        <v>0.346666666666667</v>
      </c>
      <c r="I22" s="58"/>
      <c r="J22" s="58">
        <v>43</v>
      </c>
    </row>
    <row r="23" ht="15" customHeight="true" spans="1:10">
      <c r="A23" s="19"/>
      <c r="B23" s="20" t="s">
        <v>33</v>
      </c>
      <c r="C23" s="23">
        <v>14</v>
      </c>
      <c r="D23" s="22">
        <v>14</v>
      </c>
      <c r="E23" s="42">
        <f t="shared" si="0"/>
        <v>1</v>
      </c>
      <c r="F23" s="43">
        <v>0</v>
      </c>
      <c r="G23" s="44" t="s">
        <v>14</v>
      </c>
      <c r="H23" s="45" t="s">
        <v>14</v>
      </c>
      <c r="I23" s="58"/>
      <c r="J23" s="58"/>
    </row>
    <row r="24" ht="15" customHeight="true" spans="1:10">
      <c r="A24" s="24"/>
      <c r="B24" s="25" t="s">
        <v>23</v>
      </c>
      <c r="C24" s="26">
        <f>SUM(C15:C23)</f>
        <v>4319</v>
      </c>
      <c r="D24" s="29">
        <v>2591.23</v>
      </c>
      <c r="E24" s="46">
        <f t="shared" si="0"/>
        <v>0.599960639036814</v>
      </c>
      <c r="F24" s="31">
        <f>SUM(F15:F23)</f>
        <v>150</v>
      </c>
      <c r="G24" s="47">
        <f>SUM(G15:G23)</f>
        <v>52</v>
      </c>
      <c r="H24" s="45">
        <f>G24/F24</f>
        <v>0.346666666666667</v>
      </c>
      <c r="I24" s="58"/>
      <c r="J24" s="58"/>
    </row>
    <row r="25" ht="15" customHeight="true" spans="1:10">
      <c r="A25" s="27" t="s">
        <v>34</v>
      </c>
      <c r="B25" s="20" t="s">
        <v>35</v>
      </c>
      <c r="C25" s="21">
        <v>30</v>
      </c>
      <c r="D25" s="21">
        <v>4.67</v>
      </c>
      <c r="E25" s="42">
        <f t="shared" si="0"/>
        <v>0.155666666666667</v>
      </c>
      <c r="F25" s="43">
        <v>0</v>
      </c>
      <c r="G25" s="44" t="s">
        <v>14</v>
      </c>
      <c r="H25" s="45" t="s">
        <v>14</v>
      </c>
      <c r="I25" s="58"/>
      <c r="J25" s="58"/>
    </row>
    <row r="26" ht="15" customHeight="true" spans="1:10">
      <c r="A26" s="19"/>
      <c r="B26" s="20" t="s">
        <v>36</v>
      </c>
      <c r="C26" s="21">
        <v>92</v>
      </c>
      <c r="D26" s="21">
        <v>92</v>
      </c>
      <c r="E26" s="42">
        <f t="shared" si="0"/>
        <v>1</v>
      </c>
      <c r="F26" s="43">
        <v>0</v>
      </c>
      <c r="G26" s="44" t="s">
        <v>14</v>
      </c>
      <c r="H26" s="45" t="s">
        <v>14</v>
      </c>
      <c r="I26" s="58"/>
      <c r="J26" s="58"/>
    </row>
    <row r="27" ht="15" customHeight="true" spans="1:10">
      <c r="A27" s="19"/>
      <c r="B27" s="20" t="s">
        <v>37</v>
      </c>
      <c r="C27" s="21">
        <v>20</v>
      </c>
      <c r="D27" s="21">
        <v>3.84</v>
      </c>
      <c r="E27" s="42">
        <f t="shared" si="0"/>
        <v>0.192</v>
      </c>
      <c r="F27" s="43">
        <v>0</v>
      </c>
      <c r="G27" s="44" t="s">
        <v>14</v>
      </c>
      <c r="H27" s="45" t="s">
        <v>14</v>
      </c>
      <c r="I27" s="58"/>
      <c r="J27" s="58"/>
    </row>
    <row r="28" ht="15" customHeight="true" spans="1:10">
      <c r="A28" s="19"/>
      <c r="B28" s="25" t="s">
        <v>23</v>
      </c>
      <c r="C28" s="30">
        <f>SUM(C25:C27)</f>
        <v>142</v>
      </c>
      <c r="D28" s="31">
        <f>SUM(D25:D27)</f>
        <v>100.51</v>
      </c>
      <c r="E28" s="46">
        <f t="shared" si="0"/>
        <v>0.707816901408451</v>
      </c>
      <c r="F28" s="31">
        <f>SUM(F25:F27)</f>
        <v>0</v>
      </c>
      <c r="G28" s="44" t="s">
        <v>14</v>
      </c>
      <c r="H28" s="45" t="s">
        <v>14</v>
      </c>
      <c r="I28" s="58"/>
      <c r="J28" s="58"/>
    </row>
    <row r="29" ht="15" customHeight="true" spans="1:10">
      <c r="A29" s="27" t="s">
        <v>38</v>
      </c>
      <c r="B29" s="20" t="s">
        <v>39</v>
      </c>
      <c r="C29" s="32">
        <v>270</v>
      </c>
      <c r="D29" s="33">
        <v>270</v>
      </c>
      <c r="E29" s="42">
        <f t="shared" si="0"/>
        <v>1</v>
      </c>
      <c r="F29" s="43">
        <v>0</v>
      </c>
      <c r="G29" s="44" t="s">
        <v>14</v>
      </c>
      <c r="H29" s="45" t="s">
        <v>14</v>
      </c>
      <c r="I29" s="62"/>
      <c r="J29" s="63"/>
    </row>
    <row r="30" ht="15" customHeight="true" spans="1:10">
      <c r="A30" s="19"/>
      <c r="B30" s="20" t="s">
        <v>40</v>
      </c>
      <c r="C30" s="32">
        <v>806</v>
      </c>
      <c r="D30" s="33">
        <v>806</v>
      </c>
      <c r="E30" s="42">
        <f t="shared" si="0"/>
        <v>1</v>
      </c>
      <c r="F30" s="43">
        <v>0</v>
      </c>
      <c r="G30" s="44" t="s">
        <v>14</v>
      </c>
      <c r="H30" s="45" t="s">
        <v>14</v>
      </c>
      <c r="I30" s="62"/>
      <c r="J30" s="63"/>
    </row>
    <row r="31" ht="15" customHeight="true" spans="1:10">
      <c r="A31" s="19"/>
      <c r="B31" s="20" t="s">
        <v>41</v>
      </c>
      <c r="C31" s="32">
        <v>3226</v>
      </c>
      <c r="D31" s="33">
        <v>2170</v>
      </c>
      <c r="E31" s="42">
        <f t="shared" si="0"/>
        <v>0.672659640421575</v>
      </c>
      <c r="F31" s="43">
        <v>0</v>
      </c>
      <c r="G31" s="44" t="s">
        <v>14</v>
      </c>
      <c r="H31" s="45" t="s">
        <v>14</v>
      </c>
      <c r="I31" s="62"/>
      <c r="J31" s="63"/>
    </row>
    <row r="32" ht="15" customHeight="true" spans="1:10">
      <c r="A32" s="19"/>
      <c r="B32" s="20" t="s">
        <v>42</v>
      </c>
      <c r="C32" s="32">
        <v>2568</v>
      </c>
      <c r="D32" s="33">
        <v>0</v>
      </c>
      <c r="E32" s="42">
        <f t="shared" si="0"/>
        <v>0</v>
      </c>
      <c r="F32" s="33">
        <v>30</v>
      </c>
      <c r="G32" s="48">
        <v>0</v>
      </c>
      <c r="H32" s="45">
        <f>G32/F32</f>
        <v>0</v>
      </c>
      <c r="I32" s="62">
        <v>0</v>
      </c>
      <c r="J32" s="63">
        <v>84</v>
      </c>
    </row>
    <row r="33" ht="15" customHeight="true" spans="1:10">
      <c r="A33" s="19"/>
      <c r="B33" s="20" t="s">
        <v>43</v>
      </c>
      <c r="C33" s="32">
        <v>2510</v>
      </c>
      <c r="D33" s="34">
        <v>0</v>
      </c>
      <c r="E33" s="42">
        <f t="shared" si="0"/>
        <v>0</v>
      </c>
      <c r="F33" s="33">
        <v>0</v>
      </c>
      <c r="G33" s="48" t="s">
        <v>14</v>
      </c>
      <c r="H33" s="49" t="s">
        <v>14</v>
      </c>
      <c r="I33" s="62"/>
      <c r="J33" s="63">
        <v>0</v>
      </c>
    </row>
    <row r="34" ht="15" customHeight="true" spans="1:10">
      <c r="A34" s="19"/>
      <c r="B34" s="20" t="s">
        <v>44</v>
      </c>
      <c r="C34" s="32">
        <v>1978</v>
      </c>
      <c r="D34" s="33">
        <v>0</v>
      </c>
      <c r="E34" s="42">
        <f t="shared" si="0"/>
        <v>0</v>
      </c>
      <c r="F34" s="33">
        <v>145</v>
      </c>
      <c r="G34" s="48">
        <v>0</v>
      </c>
      <c r="H34" s="50">
        <v>0</v>
      </c>
      <c r="I34" s="62">
        <v>284</v>
      </c>
      <c r="J34" s="63">
        <v>304</v>
      </c>
    </row>
    <row r="35" ht="15" customHeight="true" spans="1:10">
      <c r="A35" s="19"/>
      <c r="B35" s="20" t="s">
        <v>45</v>
      </c>
      <c r="C35" s="32">
        <v>2181</v>
      </c>
      <c r="D35" s="33">
        <v>0</v>
      </c>
      <c r="E35" s="42">
        <f t="shared" si="0"/>
        <v>0</v>
      </c>
      <c r="F35" s="33">
        <v>0</v>
      </c>
      <c r="G35" s="48" t="s">
        <v>14</v>
      </c>
      <c r="H35" s="45" t="s">
        <v>14</v>
      </c>
      <c r="I35" s="62"/>
      <c r="J35" s="63"/>
    </row>
    <row r="36" ht="15" customHeight="true" spans="1:10">
      <c r="A36" s="19"/>
      <c r="B36" s="20" t="s">
        <v>46</v>
      </c>
      <c r="C36" s="32">
        <v>2233</v>
      </c>
      <c r="D36" s="33">
        <v>0</v>
      </c>
      <c r="E36" s="42">
        <f t="shared" si="0"/>
        <v>0</v>
      </c>
      <c r="F36" s="33">
        <v>216</v>
      </c>
      <c r="G36" s="48">
        <v>0</v>
      </c>
      <c r="H36" s="50">
        <v>0</v>
      </c>
      <c r="I36" s="62">
        <v>200</v>
      </c>
      <c r="J36" s="63">
        <v>281</v>
      </c>
    </row>
    <row r="37" ht="15" customHeight="true" spans="1:10">
      <c r="A37" s="19"/>
      <c r="B37" s="20" t="s">
        <v>47</v>
      </c>
      <c r="C37" s="32">
        <v>3801</v>
      </c>
      <c r="D37" s="33">
        <v>0</v>
      </c>
      <c r="E37" s="42">
        <f t="shared" si="0"/>
        <v>0</v>
      </c>
      <c r="F37" s="33">
        <v>195</v>
      </c>
      <c r="G37" s="48">
        <v>0</v>
      </c>
      <c r="H37" s="45">
        <f>G37/F37</f>
        <v>0</v>
      </c>
      <c r="I37" s="62">
        <v>115</v>
      </c>
      <c r="J37" s="63">
        <v>86</v>
      </c>
    </row>
    <row r="38" ht="15" customHeight="true" spans="1:10">
      <c r="A38" s="19"/>
      <c r="B38" s="20" t="s">
        <v>48</v>
      </c>
      <c r="C38" s="32">
        <v>1977</v>
      </c>
      <c r="D38" s="33">
        <v>949.715</v>
      </c>
      <c r="E38" s="42">
        <f t="shared" ref="E38:E69" si="1">D38/C38</f>
        <v>0.480381891755185</v>
      </c>
      <c r="F38" s="32">
        <v>0</v>
      </c>
      <c r="G38" s="32" t="s">
        <v>14</v>
      </c>
      <c r="H38" s="45" t="s">
        <v>14</v>
      </c>
      <c r="I38" s="62"/>
      <c r="J38" s="63"/>
    </row>
    <row r="39" ht="15" customHeight="true" spans="1:10">
      <c r="A39" s="19"/>
      <c r="B39" s="20" t="s">
        <v>49</v>
      </c>
      <c r="C39" s="32">
        <v>2775</v>
      </c>
      <c r="D39" s="33">
        <v>223.679</v>
      </c>
      <c r="E39" s="42">
        <f t="shared" si="1"/>
        <v>0.0806050450450451</v>
      </c>
      <c r="F39" s="32">
        <v>0</v>
      </c>
      <c r="G39" s="32" t="s">
        <v>14</v>
      </c>
      <c r="H39" s="45" t="s">
        <v>14</v>
      </c>
      <c r="I39" s="64"/>
      <c r="J39" s="64"/>
    </row>
    <row r="40" ht="15" customHeight="true" spans="1:10">
      <c r="A40" s="19"/>
      <c r="B40" s="20" t="s">
        <v>50</v>
      </c>
      <c r="C40" s="32">
        <v>2817</v>
      </c>
      <c r="D40" s="33">
        <v>0</v>
      </c>
      <c r="E40" s="42">
        <f t="shared" si="1"/>
        <v>0</v>
      </c>
      <c r="F40" s="32">
        <v>0</v>
      </c>
      <c r="G40" s="32" t="s">
        <v>14</v>
      </c>
      <c r="H40" s="45" t="s">
        <v>14</v>
      </c>
      <c r="I40" s="62">
        <v>0</v>
      </c>
      <c r="J40" s="63"/>
    </row>
    <row r="41" ht="15" customHeight="true" spans="1:10">
      <c r="A41" s="24"/>
      <c r="B41" s="25" t="s">
        <v>23</v>
      </c>
      <c r="C41" s="30">
        <f>SUM(C29:C40)</f>
        <v>27142</v>
      </c>
      <c r="D41" s="35">
        <f>SUM(D29:D40)</f>
        <v>4419.394</v>
      </c>
      <c r="E41" s="46">
        <f t="shared" si="1"/>
        <v>0.162824920786972</v>
      </c>
      <c r="F41" s="30">
        <f>SUM(F32:F40)</f>
        <v>586</v>
      </c>
      <c r="G41" s="51">
        <v>0</v>
      </c>
      <c r="H41" s="52">
        <f>G41/F41</f>
        <v>0</v>
      </c>
      <c r="I41" s="65">
        <f>SUM(I29:I40)</f>
        <v>599</v>
      </c>
      <c r="J41" s="66">
        <f>SUM(J29:J40)</f>
        <v>755</v>
      </c>
    </row>
    <row r="42" ht="15" customHeight="true" spans="1:10">
      <c r="A42" s="27" t="s">
        <v>51</v>
      </c>
      <c r="B42" s="20" t="s">
        <v>52</v>
      </c>
      <c r="C42" s="21">
        <v>242.67</v>
      </c>
      <c r="D42" s="22">
        <v>0</v>
      </c>
      <c r="E42" s="42">
        <f t="shared" si="1"/>
        <v>0</v>
      </c>
      <c r="F42" s="43">
        <v>0</v>
      </c>
      <c r="G42" s="44" t="s">
        <v>14</v>
      </c>
      <c r="H42" s="45" t="s">
        <v>14</v>
      </c>
      <c r="I42" s="58"/>
      <c r="J42" s="58"/>
    </row>
    <row r="43" ht="15" customHeight="true" spans="1:10">
      <c r="A43" s="19"/>
      <c r="B43" s="20" t="s">
        <v>53</v>
      </c>
      <c r="C43" s="21"/>
      <c r="D43" s="22"/>
      <c r="E43" s="42"/>
      <c r="F43" s="43">
        <v>0</v>
      </c>
      <c r="G43" s="44" t="s">
        <v>14</v>
      </c>
      <c r="H43" s="45" t="s">
        <v>14</v>
      </c>
      <c r="I43" s="58"/>
      <c r="J43" s="58"/>
    </row>
    <row r="44" ht="15" customHeight="true" spans="1:10">
      <c r="A44" s="19"/>
      <c r="B44" s="20" t="s">
        <v>54</v>
      </c>
      <c r="C44" s="21">
        <v>2700.45</v>
      </c>
      <c r="D44" s="22">
        <v>0</v>
      </c>
      <c r="E44" s="42">
        <f t="shared" si="1"/>
        <v>0</v>
      </c>
      <c r="F44" s="43">
        <v>0</v>
      </c>
      <c r="G44" s="44" t="s">
        <v>14</v>
      </c>
      <c r="H44" s="45" t="s">
        <v>14</v>
      </c>
      <c r="I44" s="58"/>
      <c r="J44" s="58"/>
    </row>
    <row r="45" ht="15" customHeight="true" spans="1:10">
      <c r="A45" s="19"/>
      <c r="B45" s="20" t="s">
        <v>55</v>
      </c>
      <c r="C45" s="21">
        <v>80</v>
      </c>
      <c r="D45" s="22">
        <v>0</v>
      </c>
      <c r="E45" s="42">
        <f t="shared" si="1"/>
        <v>0</v>
      </c>
      <c r="F45" s="43">
        <v>0</v>
      </c>
      <c r="G45" s="44" t="s">
        <v>14</v>
      </c>
      <c r="H45" s="45" t="s">
        <v>14</v>
      </c>
      <c r="I45" s="58"/>
      <c r="J45" s="58"/>
    </row>
    <row r="46" ht="15" customHeight="true" spans="1:10">
      <c r="A46" s="19"/>
      <c r="B46" s="20" t="s">
        <v>56</v>
      </c>
      <c r="C46" s="21">
        <v>3.75</v>
      </c>
      <c r="D46" s="22">
        <v>3.75</v>
      </c>
      <c r="E46" s="42">
        <f t="shared" si="1"/>
        <v>1</v>
      </c>
      <c r="F46" s="43">
        <v>0</v>
      </c>
      <c r="G46" s="44" t="s">
        <v>14</v>
      </c>
      <c r="H46" s="45" t="s">
        <v>14</v>
      </c>
      <c r="I46" s="58"/>
      <c r="J46" s="58"/>
    </row>
    <row r="47" ht="15" customHeight="true" spans="1:10">
      <c r="A47" s="19"/>
      <c r="B47" s="20" t="s">
        <v>57</v>
      </c>
      <c r="C47" s="21">
        <v>230</v>
      </c>
      <c r="D47" s="22">
        <v>228.655</v>
      </c>
      <c r="E47" s="42">
        <f t="shared" si="1"/>
        <v>0.994152173913043</v>
      </c>
      <c r="F47" s="43">
        <v>0</v>
      </c>
      <c r="G47" s="44" t="s">
        <v>14</v>
      </c>
      <c r="H47" s="45" t="s">
        <v>14</v>
      </c>
      <c r="I47" s="58"/>
      <c r="J47" s="58"/>
    </row>
    <row r="48" ht="15" customHeight="true" spans="1:10">
      <c r="A48" s="19"/>
      <c r="B48" s="20" t="s">
        <v>58</v>
      </c>
      <c r="C48" s="21">
        <v>3385.13</v>
      </c>
      <c r="D48" s="22">
        <v>0</v>
      </c>
      <c r="E48" s="42">
        <f t="shared" si="1"/>
        <v>0</v>
      </c>
      <c r="F48" s="43">
        <v>0</v>
      </c>
      <c r="G48" s="44" t="s">
        <v>14</v>
      </c>
      <c r="H48" s="45" t="s">
        <v>14</v>
      </c>
      <c r="I48" s="67"/>
      <c r="J48" s="67"/>
    </row>
    <row r="49" ht="15" customHeight="true" spans="1:10">
      <c r="A49" s="19"/>
      <c r="B49" s="20" t="s">
        <v>59</v>
      </c>
      <c r="C49" s="21">
        <v>6227.88</v>
      </c>
      <c r="D49" s="22">
        <v>0</v>
      </c>
      <c r="E49" s="42">
        <f t="shared" si="1"/>
        <v>0</v>
      </c>
      <c r="F49" s="43">
        <v>0</v>
      </c>
      <c r="G49" s="44" t="s">
        <v>14</v>
      </c>
      <c r="H49" s="45" t="s">
        <v>14</v>
      </c>
      <c r="I49" s="67"/>
      <c r="J49" s="67"/>
    </row>
    <row r="50" ht="15" customHeight="true" spans="1:10">
      <c r="A50" s="19"/>
      <c r="B50" s="20" t="s">
        <v>60</v>
      </c>
      <c r="C50" s="21">
        <v>3074.44</v>
      </c>
      <c r="D50" s="22">
        <v>3071.34</v>
      </c>
      <c r="E50" s="42">
        <f t="shared" si="1"/>
        <v>0.998991686290837</v>
      </c>
      <c r="F50" s="43">
        <v>0</v>
      </c>
      <c r="G50" s="44" t="s">
        <v>14</v>
      </c>
      <c r="H50" s="45" t="s">
        <v>14</v>
      </c>
      <c r="I50" s="67"/>
      <c r="J50" s="68"/>
    </row>
    <row r="51" ht="15" customHeight="true" spans="1:10">
      <c r="A51" s="19"/>
      <c r="B51" s="20" t="s">
        <v>61</v>
      </c>
      <c r="C51" s="21">
        <v>477.22</v>
      </c>
      <c r="D51" s="22">
        <v>521.61</v>
      </c>
      <c r="E51" s="42">
        <f t="shared" si="1"/>
        <v>1.09301789531034</v>
      </c>
      <c r="F51" s="43">
        <v>0</v>
      </c>
      <c r="G51" s="32" t="s">
        <v>14</v>
      </c>
      <c r="H51" s="49" t="s">
        <v>14</v>
      </c>
      <c r="I51" s="68"/>
      <c r="J51" s="68">
        <v>0</v>
      </c>
    </row>
    <row r="52" ht="15" customHeight="true" spans="1:10">
      <c r="A52" s="19"/>
      <c r="B52" s="20" t="s">
        <v>62</v>
      </c>
      <c r="C52" s="21">
        <v>335.07</v>
      </c>
      <c r="D52" s="22">
        <v>0</v>
      </c>
      <c r="E52" s="42">
        <f t="shared" si="1"/>
        <v>0</v>
      </c>
      <c r="F52" s="43">
        <v>0</v>
      </c>
      <c r="G52" s="44" t="s">
        <v>14</v>
      </c>
      <c r="H52" s="49" t="s">
        <v>14</v>
      </c>
      <c r="I52" s="69"/>
      <c r="J52" s="69">
        <v>9</v>
      </c>
    </row>
    <row r="53" ht="15" customHeight="true" spans="1:10">
      <c r="A53" s="19"/>
      <c r="B53" s="20" t="s">
        <v>63</v>
      </c>
      <c r="C53" s="21">
        <v>391.01</v>
      </c>
      <c r="D53" s="22">
        <v>0</v>
      </c>
      <c r="E53" s="42">
        <f t="shared" si="1"/>
        <v>0</v>
      </c>
      <c r="F53" s="43">
        <v>0</v>
      </c>
      <c r="G53" s="44" t="s">
        <v>14</v>
      </c>
      <c r="H53" s="49" t="s">
        <v>14</v>
      </c>
      <c r="I53" s="68"/>
      <c r="J53" s="68">
        <v>64</v>
      </c>
    </row>
    <row r="54" ht="15" customHeight="true" spans="1:10">
      <c r="A54" s="19"/>
      <c r="B54" s="20" t="s">
        <v>64</v>
      </c>
      <c r="C54" s="21">
        <v>570.81</v>
      </c>
      <c r="D54" s="22">
        <v>0</v>
      </c>
      <c r="E54" s="42">
        <f t="shared" si="1"/>
        <v>0</v>
      </c>
      <c r="F54" s="43">
        <v>0</v>
      </c>
      <c r="G54" s="44" t="s">
        <v>14</v>
      </c>
      <c r="H54" s="49" t="s">
        <v>14</v>
      </c>
      <c r="I54" s="70"/>
      <c r="J54" s="70">
        <v>42</v>
      </c>
    </row>
    <row r="55" ht="15" customHeight="true" spans="1:10">
      <c r="A55" s="19"/>
      <c r="B55" s="20" t="s">
        <v>65</v>
      </c>
      <c r="C55" s="21">
        <v>3107.57</v>
      </c>
      <c r="D55" s="22">
        <v>3662.816</v>
      </c>
      <c r="E55" s="42">
        <f t="shared" si="1"/>
        <v>1.17867529934965</v>
      </c>
      <c r="F55" s="43">
        <v>0</v>
      </c>
      <c r="G55" s="44" t="s">
        <v>14</v>
      </c>
      <c r="H55" s="45" t="s">
        <v>14</v>
      </c>
      <c r="I55" s="58"/>
      <c r="J55" s="71"/>
    </row>
    <row r="56" ht="15" customHeight="true" spans="1:10">
      <c r="A56" s="24"/>
      <c r="B56" s="25" t="s">
        <v>23</v>
      </c>
      <c r="C56" s="30">
        <f>SUM(C42:C55)</f>
        <v>20826</v>
      </c>
      <c r="D56" s="36">
        <f>SUM(D42:D55)</f>
        <v>7488.171</v>
      </c>
      <c r="E56" s="46">
        <f t="shared" si="1"/>
        <v>0.359558772687986</v>
      </c>
      <c r="F56" s="31">
        <v>462</v>
      </c>
      <c r="G56" s="47">
        <f>SUM(G42:G55)</f>
        <v>0</v>
      </c>
      <c r="H56" s="52">
        <f>G56/F56</f>
        <v>0</v>
      </c>
      <c r="I56" s="58"/>
      <c r="J56" s="72">
        <f>SUM(J51:J55)</f>
        <v>115</v>
      </c>
    </row>
    <row r="57" ht="15" customHeight="true" spans="1:10">
      <c r="A57" s="27" t="s">
        <v>66</v>
      </c>
      <c r="B57" s="20" t="s">
        <v>67</v>
      </c>
      <c r="C57" s="23">
        <v>250</v>
      </c>
      <c r="D57" s="22">
        <v>250</v>
      </c>
      <c r="E57" s="42">
        <f t="shared" si="1"/>
        <v>1</v>
      </c>
      <c r="F57" s="43">
        <v>0</v>
      </c>
      <c r="G57" s="44" t="s">
        <v>14</v>
      </c>
      <c r="H57" s="45" t="s">
        <v>14</v>
      </c>
      <c r="I57" s="73">
        <v>0</v>
      </c>
      <c r="J57" s="73">
        <v>0</v>
      </c>
    </row>
    <row r="58" ht="15" customHeight="true" spans="1:10">
      <c r="A58" s="19"/>
      <c r="B58" s="20" t="s">
        <v>68</v>
      </c>
      <c r="C58" s="23">
        <v>100</v>
      </c>
      <c r="D58" s="22">
        <v>99.86</v>
      </c>
      <c r="E58" s="42">
        <f t="shared" si="1"/>
        <v>0.9986</v>
      </c>
      <c r="F58" s="43">
        <v>0</v>
      </c>
      <c r="G58" s="44" t="s">
        <v>14</v>
      </c>
      <c r="H58" s="45" t="s">
        <v>14</v>
      </c>
      <c r="I58" s="73">
        <v>0</v>
      </c>
      <c r="J58" s="73">
        <v>0</v>
      </c>
    </row>
    <row r="59" ht="15" customHeight="true" spans="1:10">
      <c r="A59" s="19"/>
      <c r="B59" s="20" t="s">
        <v>69</v>
      </c>
      <c r="C59" s="23">
        <v>3615</v>
      </c>
      <c r="D59" s="22">
        <v>2395.492</v>
      </c>
      <c r="E59" s="42">
        <f t="shared" si="1"/>
        <v>0.662653388658368</v>
      </c>
      <c r="F59" s="23">
        <v>140</v>
      </c>
      <c r="G59" s="53" t="s">
        <v>14</v>
      </c>
      <c r="H59" s="49">
        <v>0</v>
      </c>
      <c r="I59" s="73">
        <v>15</v>
      </c>
      <c r="J59" s="73">
        <v>76</v>
      </c>
    </row>
    <row r="60" ht="15" customHeight="true" spans="1:10">
      <c r="A60" s="19"/>
      <c r="B60" s="20" t="s">
        <v>70</v>
      </c>
      <c r="C60" s="23">
        <v>2460</v>
      </c>
      <c r="D60" s="23">
        <v>2459.771</v>
      </c>
      <c r="E60" s="42">
        <f t="shared" si="1"/>
        <v>0.999906910569106</v>
      </c>
      <c r="F60" s="23">
        <v>125</v>
      </c>
      <c r="G60" s="23">
        <v>125</v>
      </c>
      <c r="H60" s="45">
        <f>G60/F60</f>
        <v>1</v>
      </c>
      <c r="I60" s="73">
        <v>20</v>
      </c>
      <c r="J60" s="73">
        <v>118</v>
      </c>
    </row>
    <row r="61" ht="15" customHeight="true" spans="1:10">
      <c r="A61" s="19"/>
      <c r="B61" s="20" t="s">
        <v>71</v>
      </c>
      <c r="C61" s="23">
        <v>3700</v>
      </c>
      <c r="D61" s="23">
        <v>880</v>
      </c>
      <c r="E61" s="42">
        <f t="shared" si="1"/>
        <v>0.237837837837838</v>
      </c>
      <c r="F61" s="23">
        <v>150</v>
      </c>
      <c r="G61" s="23">
        <v>0</v>
      </c>
      <c r="H61" s="45">
        <f>G61/F61</f>
        <v>0</v>
      </c>
      <c r="I61" s="73">
        <v>20</v>
      </c>
      <c r="J61" s="73">
        <v>684</v>
      </c>
    </row>
    <row r="62" ht="15" customHeight="true" spans="1:10">
      <c r="A62" s="19"/>
      <c r="B62" s="20" t="s">
        <v>72</v>
      </c>
      <c r="C62" s="23">
        <v>3550</v>
      </c>
      <c r="D62" s="22">
        <v>3550</v>
      </c>
      <c r="E62" s="42">
        <f t="shared" si="1"/>
        <v>1</v>
      </c>
      <c r="F62" s="23">
        <v>130</v>
      </c>
      <c r="G62" s="22">
        <v>20.18</v>
      </c>
      <c r="H62" s="45">
        <f>G62/F62</f>
        <v>0.155230769230769</v>
      </c>
      <c r="I62" s="74">
        <v>10</v>
      </c>
      <c r="J62" s="74">
        <v>92</v>
      </c>
    </row>
    <row r="63" ht="15" customHeight="true" spans="1:10">
      <c r="A63" s="19"/>
      <c r="B63" s="20" t="s">
        <v>73</v>
      </c>
      <c r="C63" s="23">
        <v>900</v>
      </c>
      <c r="D63" s="22">
        <v>900</v>
      </c>
      <c r="E63" s="42">
        <f t="shared" si="1"/>
        <v>1</v>
      </c>
      <c r="F63" s="53">
        <v>0</v>
      </c>
      <c r="G63" s="53" t="s">
        <v>14</v>
      </c>
      <c r="H63" s="45" t="s">
        <v>14</v>
      </c>
      <c r="I63" s="75">
        <v>0</v>
      </c>
      <c r="J63" s="75">
        <v>0</v>
      </c>
    </row>
    <row r="64" ht="15" customHeight="true" spans="1:10">
      <c r="A64" s="24"/>
      <c r="B64" s="25" t="s">
        <v>23</v>
      </c>
      <c r="C64" s="26">
        <f t="shared" ref="C64:G64" si="2">SUM(C57:C63)</f>
        <v>14575</v>
      </c>
      <c r="D64" s="26">
        <f t="shared" si="2"/>
        <v>10535.123</v>
      </c>
      <c r="E64" s="46">
        <f t="shared" si="1"/>
        <v>0.722821475128645</v>
      </c>
      <c r="F64" s="26">
        <f t="shared" si="2"/>
        <v>545</v>
      </c>
      <c r="G64" s="26">
        <f t="shared" si="2"/>
        <v>145.18</v>
      </c>
      <c r="H64" s="52">
        <f>G64/F64</f>
        <v>0.266385321100917</v>
      </c>
      <c r="I64" s="65">
        <f>SUM(I57:I63)</f>
        <v>65</v>
      </c>
      <c r="J64" s="65">
        <f>SUM(J57:J63)</f>
        <v>970</v>
      </c>
    </row>
    <row r="65" ht="15" customHeight="true" spans="1:10">
      <c r="A65" s="27" t="s">
        <v>74</v>
      </c>
      <c r="B65" s="20" t="s">
        <v>75</v>
      </c>
      <c r="C65" s="32">
        <v>2378</v>
      </c>
      <c r="D65" s="77">
        <v>0</v>
      </c>
      <c r="E65" s="42">
        <f t="shared" si="1"/>
        <v>0</v>
      </c>
      <c r="F65" s="32">
        <v>0</v>
      </c>
      <c r="G65" s="32" t="s">
        <v>14</v>
      </c>
      <c r="H65" s="45" t="s">
        <v>14</v>
      </c>
      <c r="I65" s="58"/>
      <c r="J65" s="58"/>
    </row>
    <row r="66" ht="15" customHeight="true" spans="1:10">
      <c r="A66" s="19"/>
      <c r="B66" s="20" t="s">
        <v>76</v>
      </c>
      <c r="C66" s="32">
        <v>73</v>
      </c>
      <c r="D66" s="77">
        <v>72.904</v>
      </c>
      <c r="E66" s="42">
        <f t="shared" si="1"/>
        <v>0.998684931506849</v>
      </c>
      <c r="F66" s="32">
        <v>0</v>
      </c>
      <c r="G66" s="32" t="s">
        <v>14</v>
      </c>
      <c r="H66" s="45" t="s">
        <v>14</v>
      </c>
      <c r="I66" s="58"/>
      <c r="J66" s="58"/>
    </row>
    <row r="67" ht="15" customHeight="true" spans="1:10">
      <c r="A67" s="19"/>
      <c r="B67" s="20" t="s">
        <v>77</v>
      </c>
      <c r="C67" s="32">
        <v>4510</v>
      </c>
      <c r="D67" s="22">
        <v>4477.894</v>
      </c>
      <c r="E67" s="42">
        <f t="shared" si="1"/>
        <v>0.992881152993348</v>
      </c>
      <c r="F67" s="32">
        <v>100</v>
      </c>
      <c r="G67" s="32">
        <v>0</v>
      </c>
      <c r="H67" s="50">
        <v>0</v>
      </c>
      <c r="I67" s="58"/>
      <c r="J67" s="58"/>
    </row>
    <row r="68" ht="15" customHeight="true" spans="1:10">
      <c r="A68" s="19"/>
      <c r="B68" s="20" t="s">
        <v>78</v>
      </c>
      <c r="C68" s="78">
        <v>2722</v>
      </c>
      <c r="D68" s="79">
        <v>0</v>
      </c>
      <c r="E68" s="42">
        <f t="shared" si="1"/>
        <v>0</v>
      </c>
      <c r="F68" s="78">
        <v>137</v>
      </c>
      <c r="G68" s="78">
        <v>0</v>
      </c>
      <c r="H68" s="49" t="s">
        <v>79</v>
      </c>
      <c r="I68" s="58"/>
      <c r="J68" s="58"/>
    </row>
    <row r="69" ht="15" customHeight="true" spans="1:10">
      <c r="A69" s="19"/>
      <c r="B69" s="20" t="s">
        <v>80</v>
      </c>
      <c r="C69" s="32">
        <v>5272</v>
      </c>
      <c r="D69" s="80">
        <v>0</v>
      </c>
      <c r="E69" s="42">
        <f t="shared" si="1"/>
        <v>0</v>
      </c>
      <c r="F69" s="32">
        <v>0</v>
      </c>
      <c r="G69" s="32" t="s">
        <v>14</v>
      </c>
      <c r="H69" s="45" t="s">
        <v>14</v>
      </c>
      <c r="I69" s="58"/>
      <c r="J69" s="58"/>
    </row>
    <row r="70" ht="15" customHeight="true" spans="1:10">
      <c r="A70" s="19"/>
      <c r="B70" s="20" t="s">
        <v>81</v>
      </c>
      <c r="C70" s="32">
        <v>2540</v>
      </c>
      <c r="D70" s="80">
        <v>0</v>
      </c>
      <c r="E70" s="42">
        <f t="shared" ref="E70:E101" si="3">D70/C70</f>
        <v>0</v>
      </c>
      <c r="F70" s="32">
        <v>144</v>
      </c>
      <c r="G70" s="32">
        <v>0</v>
      </c>
      <c r="H70" s="45">
        <v>0</v>
      </c>
      <c r="I70" s="58"/>
      <c r="J70" s="58"/>
    </row>
    <row r="71" ht="15" customHeight="true" spans="1:10">
      <c r="A71" s="19"/>
      <c r="B71" s="20" t="s">
        <v>82</v>
      </c>
      <c r="C71" s="32">
        <v>4062</v>
      </c>
      <c r="D71" s="80">
        <v>0</v>
      </c>
      <c r="E71" s="42">
        <f t="shared" si="3"/>
        <v>0</v>
      </c>
      <c r="F71" s="32">
        <v>177</v>
      </c>
      <c r="G71" s="32">
        <v>0</v>
      </c>
      <c r="H71" s="50">
        <v>0</v>
      </c>
      <c r="I71" s="58"/>
      <c r="J71" s="58"/>
    </row>
    <row r="72" ht="15" customHeight="true" spans="1:10">
      <c r="A72" s="19"/>
      <c r="B72" s="20" t="s">
        <v>83</v>
      </c>
      <c r="C72" s="32">
        <v>1639</v>
      </c>
      <c r="D72" s="81">
        <v>1636.21</v>
      </c>
      <c r="E72" s="42">
        <f t="shared" si="3"/>
        <v>0.998297742525931</v>
      </c>
      <c r="F72" s="32">
        <v>260</v>
      </c>
      <c r="G72" s="32">
        <v>40.24</v>
      </c>
      <c r="H72" s="50">
        <v>0.154</v>
      </c>
      <c r="I72" s="58"/>
      <c r="J72" s="58"/>
    </row>
    <row r="73" ht="15" customHeight="true" spans="1:12">
      <c r="A73" s="19"/>
      <c r="B73" s="20" t="s">
        <v>84</v>
      </c>
      <c r="C73" s="32">
        <v>201</v>
      </c>
      <c r="D73" s="82">
        <v>200.902</v>
      </c>
      <c r="E73" s="42">
        <f t="shared" si="3"/>
        <v>0.999512437810945</v>
      </c>
      <c r="F73" s="32">
        <v>0</v>
      </c>
      <c r="G73" s="32" t="s">
        <v>14</v>
      </c>
      <c r="H73" s="45" t="s">
        <v>14</v>
      </c>
      <c r="I73" s="58"/>
      <c r="J73" s="92"/>
      <c r="K73" s="93"/>
      <c r="L73" s="59"/>
    </row>
    <row r="74" ht="15" customHeight="true" spans="1:10">
      <c r="A74" s="24"/>
      <c r="B74" s="25" t="s">
        <v>23</v>
      </c>
      <c r="C74" s="30">
        <v>23397</v>
      </c>
      <c r="D74" s="35">
        <v>6387.91</v>
      </c>
      <c r="E74" s="46">
        <f t="shared" si="3"/>
        <v>0.273022609736291</v>
      </c>
      <c r="F74" s="30">
        <v>818</v>
      </c>
      <c r="G74" s="30">
        <v>40.24</v>
      </c>
      <c r="H74" s="90">
        <v>0.049</v>
      </c>
      <c r="I74" s="58"/>
      <c r="J74" s="58"/>
    </row>
    <row r="75" ht="15" customHeight="true" spans="1:10">
      <c r="A75" s="27" t="s">
        <v>85</v>
      </c>
      <c r="B75" s="20" t="s">
        <v>86</v>
      </c>
      <c r="C75" s="83">
        <v>494</v>
      </c>
      <c r="D75" s="83">
        <v>494</v>
      </c>
      <c r="E75" s="42">
        <f t="shared" si="3"/>
        <v>1</v>
      </c>
      <c r="F75" s="83">
        <v>85</v>
      </c>
      <c r="G75" s="22">
        <v>31.442</v>
      </c>
      <c r="H75" s="45">
        <f t="shared" ref="H75:H83" si="4">G75/F75</f>
        <v>0.369905882352941</v>
      </c>
      <c r="I75" s="94">
        <v>21</v>
      </c>
      <c r="J75" s="94">
        <v>250</v>
      </c>
    </row>
    <row r="76" ht="15" customHeight="true" spans="1:10">
      <c r="A76" s="19"/>
      <c r="B76" s="20" t="s">
        <v>87</v>
      </c>
      <c r="C76" s="83">
        <v>70</v>
      </c>
      <c r="D76" s="83">
        <v>13.563</v>
      </c>
      <c r="E76" s="42">
        <f t="shared" si="3"/>
        <v>0.193757142857143</v>
      </c>
      <c r="F76" s="83">
        <v>20</v>
      </c>
      <c r="G76" s="22">
        <v>0</v>
      </c>
      <c r="H76" s="45">
        <v>0</v>
      </c>
      <c r="I76" s="73">
        <v>24</v>
      </c>
      <c r="J76" s="73">
        <v>142</v>
      </c>
    </row>
    <row r="77" ht="15" customHeight="true" spans="1:10">
      <c r="A77" s="19"/>
      <c r="B77" s="20" t="s">
        <v>88</v>
      </c>
      <c r="C77" s="83">
        <v>0</v>
      </c>
      <c r="D77" s="83">
        <v>0</v>
      </c>
      <c r="E77" s="42">
        <v>0</v>
      </c>
      <c r="F77" s="83">
        <v>20</v>
      </c>
      <c r="G77" s="22">
        <v>0</v>
      </c>
      <c r="H77" s="45">
        <f t="shared" si="4"/>
        <v>0</v>
      </c>
      <c r="I77" s="73">
        <v>17</v>
      </c>
      <c r="J77" s="73">
        <v>11</v>
      </c>
    </row>
    <row r="78" ht="15" customHeight="true" spans="1:10">
      <c r="A78" s="19"/>
      <c r="B78" s="20" t="s">
        <v>89</v>
      </c>
      <c r="C78" s="83">
        <v>0</v>
      </c>
      <c r="D78" s="83">
        <v>0</v>
      </c>
      <c r="E78" s="42">
        <v>0</v>
      </c>
      <c r="F78" s="83">
        <v>20</v>
      </c>
      <c r="G78" s="22">
        <v>0</v>
      </c>
      <c r="H78" s="45">
        <f t="shared" si="4"/>
        <v>0</v>
      </c>
      <c r="I78" s="73">
        <v>19</v>
      </c>
      <c r="J78" s="73"/>
    </row>
    <row r="79" ht="15" customHeight="true" spans="1:10">
      <c r="A79" s="19"/>
      <c r="B79" s="20" t="s">
        <v>90</v>
      </c>
      <c r="C79" s="83">
        <v>300</v>
      </c>
      <c r="D79" s="83">
        <v>77.372</v>
      </c>
      <c r="E79" s="42">
        <f t="shared" si="3"/>
        <v>0.257906666666667</v>
      </c>
      <c r="F79" s="83">
        <v>80</v>
      </c>
      <c r="G79" s="22">
        <v>8.646</v>
      </c>
      <c r="H79" s="45">
        <f t="shared" si="4"/>
        <v>0.108075</v>
      </c>
      <c r="I79" s="75">
        <v>21</v>
      </c>
      <c r="J79" s="75">
        <v>160</v>
      </c>
    </row>
    <row r="80" ht="15" customHeight="true" spans="1:10">
      <c r="A80" s="19"/>
      <c r="B80" s="20" t="s">
        <v>91</v>
      </c>
      <c r="C80" s="83">
        <v>700</v>
      </c>
      <c r="D80" s="83">
        <v>699.917</v>
      </c>
      <c r="E80" s="42">
        <f t="shared" si="3"/>
        <v>0.999881428571429</v>
      </c>
      <c r="F80" s="83">
        <v>80</v>
      </c>
      <c r="G80" s="22">
        <v>35.877</v>
      </c>
      <c r="H80" s="45">
        <f t="shared" si="4"/>
        <v>0.4484625</v>
      </c>
      <c r="I80" s="75">
        <v>17</v>
      </c>
      <c r="J80" s="75">
        <v>282</v>
      </c>
    </row>
    <row r="81" ht="15" customHeight="true" spans="1:10">
      <c r="A81" s="19"/>
      <c r="B81" s="20" t="s">
        <v>92</v>
      </c>
      <c r="C81" s="83">
        <v>1250</v>
      </c>
      <c r="D81" s="83">
        <v>1250</v>
      </c>
      <c r="E81" s="42">
        <f t="shared" si="3"/>
        <v>1</v>
      </c>
      <c r="F81" s="83">
        <v>13</v>
      </c>
      <c r="G81" s="22">
        <v>0</v>
      </c>
      <c r="H81" s="45">
        <f t="shared" si="4"/>
        <v>0</v>
      </c>
      <c r="I81" s="73">
        <v>10</v>
      </c>
      <c r="J81" s="73">
        <v>47</v>
      </c>
    </row>
    <row r="82" ht="15" customHeight="true" spans="1:10">
      <c r="A82" s="19"/>
      <c r="B82" s="20" t="s">
        <v>93</v>
      </c>
      <c r="C82" s="83">
        <v>0</v>
      </c>
      <c r="D82" s="83">
        <v>0</v>
      </c>
      <c r="E82" s="42">
        <v>0</v>
      </c>
      <c r="F82" s="83">
        <v>20</v>
      </c>
      <c r="G82" s="22">
        <v>0</v>
      </c>
      <c r="H82" s="45">
        <f t="shared" si="4"/>
        <v>0</v>
      </c>
      <c r="I82" s="73">
        <v>17</v>
      </c>
      <c r="J82" s="68">
        <v>33</v>
      </c>
    </row>
    <row r="83" ht="15" customHeight="true" spans="1:10">
      <c r="A83" s="19"/>
      <c r="B83" s="20" t="s">
        <v>94</v>
      </c>
      <c r="C83" s="83">
        <v>250</v>
      </c>
      <c r="D83" s="83">
        <v>0</v>
      </c>
      <c r="E83" s="42">
        <f t="shared" si="3"/>
        <v>0</v>
      </c>
      <c r="F83" s="83">
        <v>70</v>
      </c>
      <c r="G83" s="22">
        <v>0</v>
      </c>
      <c r="H83" s="45">
        <v>0</v>
      </c>
      <c r="I83" s="73">
        <v>19</v>
      </c>
      <c r="J83" s="73">
        <v>79</v>
      </c>
    </row>
    <row r="84" ht="15" customHeight="true" spans="1:10">
      <c r="A84" s="19"/>
      <c r="B84" s="20" t="s">
        <v>95</v>
      </c>
      <c r="C84" s="83">
        <v>800</v>
      </c>
      <c r="D84" s="83">
        <v>800</v>
      </c>
      <c r="E84" s="42">
        <f t="shared" si="3"/>
        <v>1</v>
      </c>
      <c r="F84" s="83">
        <v>40</v>
      </c>
      <c r="G84" s="22">
        <v>20.534</v>
      </c>
      <c r="H84" s="50">
        <v>0</v>
      </c>
      <c r="I84" s="73">
        <v>14</v>
      </c>
      <c r="J84" s="73">
        <v>46</v>
      </c>
    </row>
    <row r="85" ht="15" customHeight="true" spans="1:10">
      <c r="A85" s="19"/>
      <c r="B85" s="20" t="s">
        <v>96</v>
      </c>
      <c r="C85" s="83">
        <v>1313</v>
      </c>
      <c r="D85" s="83">
        <v>1312.189</v>
      </c>
      <c r="E85" s="42">
        <f t="shared" si="3"/>
        <v>0.999382330540746</v>
      </c>
      <c r="F85" s="83">
        <v>0</v>
      </c>
      <c r="G85" s="22" t="s">
        <v>14</v>
      </c>
      <c r="H85" s="45" t="s">
        <v>14</v>
      </c>
      <c r="I85" s="75"/>
      <c r="J85" s="75"/>
    </row>
    <row r="86" ht="15" customHeight="true" spans="1:10">
      <c r="A86" s="19"/>
      <c r="B86" s="20" t="s">
        <v>97</v>
      </c>
      <c r="C86" s="83">
        <v>650</v>
      </c>
      <c r="D86" s="83">
        <v>650</v>
      </c>
      <c r="E86" s="42">
        <f t="shared" si="3"/>
        <v>1</v>
      </c>
      <c r="F86" s="83">
        <v>90</v>
      </c>
      <c r="G86" s="22">
        <v>76.54</v>
      </c>
      <c r="H86" s="45">
        <f>G86/F86</f>
        <v>0.850444444444445</v>
      </c>
      <c r="I86" s="75">
        <v>17</v>
      </c>
      <c r="J86" s="75">
        <v>232</v>
      </c>
    </row>
    <row r="87" ht="15" customHeight="true" spans="1:10">
      <c r="A87" s="24"/>
      <c r="B87" s="25" t="s">
        <v>23</v>
      </c>
      <c r="C87" s="26">
        <f t="shared" ref="C87:G87" si="5">SUM(C75:C86)</f>
        <v>5827</v>
      </c>
      <c r="D87" s="26">
        <f t="shared" si="5"/>
        <v>5297.041</v>
      </c>
      <c r="E87" s="46">
        <f t="shared" si="3"/>
        <v>0.90905114123906</v>
      </c>
      <c r="F87" s="26">
        <f t="shared" si="5"/>
        <v>538</v>
      </c>
      <c r="G87" s="29">
        <f t="shared" si="5"/>
        <v>173.039</v>
      </c>
      <c r="H87" s="52">
        <f>G87/F87</f>
        <v>0.321633828996283</v>
      </c>
      <c r="I87" s="95">
        <f>SUM(I75:I86)</f>
        <v>196</v>
      </c>
      <c r="J87" s="75">
        <f>SUM(J75:J86)</f>
        <v>1282</v>
      </c>
    </row>
    <row r="88" ht="15" customHeight="true" spans="1:10">
      <c r="A88" s="27" t="s">
        <v>98</v>
      </c>
      <c r="B88" s="20" t="s">
        <v>99</v>
      </c>
      <c r="C88" s="23">
        <v>103</v>
      </c>
      <c r="D88" s="22">
        <v>102.92</v>
      </c>
      <c r="E88" s="42">
        <f t="shared" si="3"/>
        <v>0.999223300970874</v>
      </c>
      <c r="F88" s="23">
        <v>0</v>
      </c>
      <c r="G88" s="32" t="s">
        <v>14</v>
      </c>
      <c r="H88" s="45" t="s">
        <v>14</v>
      </c>
      <c r="I88" s="96"/>
      <c r="J88" s="96"/>
    </row>
    <row r="89" ht="15" customHeight="true" spans="1:10">
      <c r="A89" s="19"/>
      <c r="B89" s="20" t="s">
        <v>100</v>
      </c>
      <c r="C89" s="23">
        <v>778</v>
      </c>
      <c r="D89" s="22">
        <v>778.5</v>
      </c>
      <c r="E89" s="42">
        <f t="shared" si="3"/>
        <v>1.00064267352185</v>
      </c>
      <c r="F89" s="23">
        <v>0</v>
      </c>
      <c r="G89" s="32" t="s">
        <v>14</v>
      </c>
      <c r="H89" s="45" t="s">
        <v>14</v>
      </c>
      <c r="I89" s="96"/>
      <c r="J89" s="96"/>
    </row>
    <row r="90" ht="15" customHeight="true" spans="1:10">
      <c r="A90" s="19"/>
      <c r="B90" s="20" t="s">
        <v>101</v>
      </c>
      <c r="C90" s="23">
        <v>337</v>
      </c>
      <c r="D90" s="22">
        <v>223.5</v>
      </c>
      <c r="E90" s="42">
        <f t="shared" si="3"/>
        <v>0.663204747774481</v>
      </c>
      <c r="F90" s="23">
        <v>0</v>
      </c>
      <c r="G90" s="32" t="s">
        <v>14</v>
      </c>
      <c r="H90" s="45" t="s">
        <v>14</v>
      </c>
      <c r="I90" s="96"/>
      <c r="J90" s="96"/>
    </row>
    <row r="91" ht="15" customHeight="true" spans="1:10">
      <c r="A91" s="19"/>
      <c r="B91" s="20" t="s">
        <v>102</v>
      </c>
      <c r="C91" s="23">
        <v>507</v>
      </c>
      <c r="D91" s="22">
        <v>0</v>
      </c>
      <c r="E91" s="42">
        <f t="shared" si="3"/>
        <v>0</v>
      </c>
      <c r="F91" s="23">
        <v>0</v>
      </c>
      <c r="G91" s="32" t="s">
        <v>14</v>
      </c>
      <c r="H91" s="45" t="s">
        <v>14</v>
      </c>
      <c r="I91" s="96"/>
      <c r="J91" s="96"/>
    </row>
    <row r="92" ht="15" customHeight="true" spans="1:10">
      <c r="A92" s="19"/>
      <c r="B92" s="20" t="s">
        <v>103</v>
      </c>
      <c r="C92" s="23">
        <v>1093</v>
      </c>
      <c r="D92" s="22">
        <v>1093</v>
      </c>
      <c r="E92" s="42">
        <f t="shared" si="3"/>
        <v>1</v>
      </c>
      <c r="F92" s="23">
        <v>0</v>
      </c>
      <c r="G92" s="32" t="s">
        <v>14</v>
      </c>
      <c r="H92" s="45" t="s">
        <v>14</v>
      </c>
      <c r="I92" s="96"/>
      <c r="J92" s="96"/>
    </row>
    <row r="93" ht="15" customHeight="true" spans="1:10">
      <c r="A93" s="19"/>
      <c r="B93" s="20" t="s">
        <v>104</v>
      </c>
      <c r="C93" s="23">
        <v>677</v>
      </c>
      <c r="D93" s="22">
        <v>677</v>
      </c>
      <c r="E93" s="42">
        <f t="shared" si="3"/>
        <v>1</v>
      </c>
      <c r="F93" s="23">
        <v>0</v>
      </c>
      <c r="G93" s="32" t="s">
        <v>14</v>
      </c>
      <c r="H93" s="45" t="s">
        <v>14</v>
      </c>
      <c r="I93" s="96"/>
      <c r="J93" s="96"/>
    </row>
    <row r="94" ht="15" customHeight="true" spans="1:10">
      <c r="A94" s="19"/>
      <c r="B94" s="20" t="s">
        <v>105</v>
      </c>
      <c r="C94" s="23">
        <v>592</v>
      </c>
      <c r="D94" s="22">
        <v>361</v>
      </c>
      <c r="E94" s="42">
        <f t="shared" si="3"/>
        <v>0.609797297297297</v>
      </c>
      <c r="F94" s="23">
        <v>0</v>
      </c>
      <c r="G94" s="32" t="s">
        <v>14</v>
      </c>
      <c r="H94" s="45" t="s">
        <v>14</v>
      </c>
      <c r="I94" s="96"/>
      <c r="J94" s="96"/>
    </row>
    <row r="95" ht="15" customHeight="true" spans="1:10">
      <c r="A95" s="19"/>
      <c r="B95" s="20" t="s">
        <v>106</v>
      </c>
      <c r="C95" s="23">
        <v>443</v>
      </c>
      <c r="D95" s="23">
        <v>296.2</v>
      </c>
      <c r="E95" s="42">
        <f t="shared" si="3"/>
        <v>0.6686230248307</v>
      </c>
      <c r="F95" s="23">
        <v>0</v>
      </c>
      <c r="G95" s="32" t="s">
        <v>14</v>
      </c>
      <c r="H95" s="45" t="s">
        <v>14</v>
      </c>
      <c r="I95" s="96"/>
      <c r="J95" s="96"/>
    </row>
    <row r="96" ht="15" customHeight="true" spans="1:10">
      <c r="A96" s="19"/>
      <c r="B96" s="20" t="s">
        <v>107</v>
      </c>
      <c r="C96" s="23">
        <v>762</v>
      </c>
      <c r="D96" s="22">
        <v>0</v>
      </c>
      <c r="E96" s="42">
        <f t="shared" si="3"/>
        <v>0</v>
      </c>
      <c r="F96" s="23">
        <v>30</v>
      </c>
      <c r="G96" s="21">
        <v>0</v>
      </c>
      <c r="H96" s="45" t="s">
        <v>14</v>
      </c>
      <c r="I96" s="96"/>
      <c r="J96" s="96"/>
    </row>
    <row r="97" ht="15" customHeight="true" spans="1:10">
      <c r="A97" s="19"/>
      <c r="B97" s="20" t="s">
        <v>108</v>
      </c>
      <c r="C97" s="23">
        <v>358</v>
      </c>
      <c r="D97" s="22">
        <v>201.64</v>
      </c>
      <c r="E97" s="42">
        <f t="shared" si="3"/>
        <v>0.563240223463687</v>
      </c>
      <c r="F97" s="23">
        <v>0</v>
      </c>
      <c r="G97" s="32" t="s">
        <v>14</v>
      </c>
      <c r="H97" s="45" t="s">
        <v>14</v>
      </c>
      <c r="I97" s="96"/>
      <c r="J97" s="96"/>
    </row>
    <row r="98" ht="15" customHeight="true" spans="1:10">
      <c r="A98" s="19"/>
      <c r="B98" s="20" t="s">
        <v>109</v>
      </c>
      <c r="C98" s="23">
        <v>1021</v>
      </c>
      <c r="D98" s="22">
        <v>0</v>
      </c>
      <c r="E98" s="42">
        <f t="shared" si="3"/>
        <v>0</v>
      </c>
      <c r="F98" s="23">
        <v>50</v>
      </c>
      <c r="G98" s="21">
        <v>0</v>
      </c>
      <c r="H98" s="49" t="s">
        <v>79</v>
      </c>
      <c r="I98" s="96"/>
      <c r="J98" s="96">
        <v>30</v>
      </c>
    </row>
    <row r="99" ht="15" customHeight="true" spans="1:10">
      <c r="A99" s="24"/>
      <c r="B99" s="25" t="s">
        <v>23</v>
      </c>
      <c r="C99" s="26">
        <f>SUM(C88:C98)</f>
        <v>6671</v>
      </c>
      <c r="D99" s="29">
        <v>3733.76</v>
      </c>
      <c r="E99" s="46">
        <f t="shared" si="3"/>
        <v>0.559700194873332</v>
      </c>
      <c r="F99" s="26">
        <v>80</v>
      </c>
      <c r="G99" s="30">
        <v>0</v>
      </c>
      <c r="H99" s="90">
        <v>0</v>
      </c>
      <c r="I99" s="96"/>
      <c r="J99" s="96">
        <v>30</v>
      </c>
    </row>
    <row r="100" ht="15" customHeight="true" spans="1:10">
      <c r="A100" s="27" t="s">
        <v>110</v>
      </c>
      <c r="B100" s="20" t="s">
        <v>111</v>
      </c>
      <c r="C100" s="23">
        <v>71</v>
      </c>
      <c r="D100" s="22">
        <v>71</v>
      </c>
      <c r="E100" s="42">
        <f t="shared" si="3"/>
        <v>1</v>
      </c>
      <c r="F100" s="23">
        <v>0</v>
      </c>
      <c r="G100" s="53" t="s">
        <v>14</v>
      </c>
      <c r="H100" s="45" t="s">
        <v>14</v>
      </c>
      <c r="I100" s="97">
        <v>0</v>
      </c>
      <c r="J100" s="98">
        <v>0</v>
      </c>
    </row>
    <row r="101" ht="15" customHeight="true" spans="1:10">
      <c r="A101" s="19"/>
      <c r="B101" s="20" t="s">
        <v>112</v>
      </c>
      <c r="C101" s="23">
        <v>1616</v>
      </c>
      <c r="D101" s="22">
        <v>1616</v>
      </c>
      <c r="E101" s="42">
        <f t="shared" si="3"/>
        <v>1</v>
      </c>
      <c r="F101" s="23">
        <v>94</v>
      </c>
      <c r="G101" s="23">
        <v>0</v>
      </c>
      <c r="H101" s="45" t="s">
        <v>79</v>
      </c>
      <c r="I101" s="97">
        <v>0</v>
      </c>
      <c r="J101" s="98">
        <v>0</v>
      </c>
    </row>
    <row r="102" ht="15" customHeight="true" spans="1:10">
      <c r="A102" s="19"/>
      <c r="B102" s="20" t="s">
        <v>113</v>
      </c>
      <c r="C102" s="23">
        <v>1034</v>
      </c>
      <c r="D102" s="22">
        <v>1034</v>
      </c>
      <c r="E102" s="42">
        <f t="shared" ref="E102:E122" si="6">D102/C102</f>
        <v>1</v>
      </c>
      <c r="F102" s="23">
        <v>49</v>
      </c>
      <c r="G102" s="22">
        <v>12.05</v>
      </c>
      <c r="H102" s="45">
        <f>G102/F102</f>
        <v>0.245918367346939</v>
      </c>
      <c r="I102" s="97">
        <v>36</v>
      </c>
      <c r="J102" s="98">
        <v>18</v>
      </c>
    </row>
    <row r="103" ht="15" customHeight="true" spans="1:10">
      <c r="A103" s="19"/>
      <c r="B103" s="20" t="s">
        <v>114</v>
      </c>
      <c r="C103" s="23">
        <v>1452</v>
      </c>
      <c r="D103" s="22">
        <v>1436.742</v>
      </c>
      <c r="E103" s="42">
        <f t="shared" si="6"/>
        <v>0.98949173553719</v>
      </c>
      <c r="F103" s="23">
        <v>0</v>
      </c>
      <c r="G103" s="22" t="s">
        <v>14</v>
      </c>
      <c r="H103" s="45" t="s">
        <v>14</v>
      </c>
      <c r="I103" s="97">
        <v>65</v>
      </c>
      <c r="J103" s="98">
        <v>0</v>
      </c>
    </row>
    <row r="104" ht="15" customHeight="true" spans="1:10">
      <c r="A104" s="19"/>
      <c r="B104" s="20" t="s">
        <v>115</v>
      </c>
      <c r="C104" s="23">
        <v>1016</v>
      </c>
      <c r="D104" s="22">
        <v>1016</v>
      </c>
      <c r="E104" s="42">
        <f t="shared" si="6"/>
        <v>1</v>
      </c>
      <c r="F104" s="23">
        <v>133</v>
      </c>
      <c r="G104" s="22">
        <v>133</v>
      </c>
      <c r="H104" s="45">
        <f>G104/F104</f>
        <v>1</v>
      </c>
      <c r="I104" s="97">
        <v>127</v>
      </c>
      <c r="J104" s="98">
        <v>127</v>
      </c>
    </row>
    <row r="105" ht="15" customHeight="true" spans="1:16">
      <c r="A105" s="19"/>
      <c r="B105" s="20" t="s">
        <v>116</v>
      </c>
      <c r="C105" s="23">
        <v>854</v>
      </c>
      <c r="D105" s="22">
        <v>385</v>
      </c>
      <c r="E105" s="42">
        <f t="shared" si="6"/>
        <v>0.450819672131148</v>
      </c>
      <c r="F105" s="23">
        <v>64</v>
      </c>
      <c r="G105" s="22">
        <v>0</v>
      </c>
      <c r="H105" s="45">
        <f>G105/F105</f>
        <v>0</v>
      </c>
      <c r="I105" s="74">
        <v>62</v>
      </c>
      <c r="J105" s="99">
        <v>49</v>
      </c>
      <c r="L105" s="59"/>
      <c r="M105" s="59"/>
      <c r="N105" s="59"/>
      <c r="O105" s="59"/>
      <c r="P105" s="59"/>
    </row>
    <row r="106" ht="15" customHeight="true" spans="1:16">
      <c r="A106" s="19"/>
      <c r="B106" s="20" t="s">
        <v>117</v>
      </c>
      <c r="C106" s="23">
        <v>955</v>
      </c>
      <c r="D106" s="22">
        <v>782.87</v>
      </c>
      <c r="E106" s="42">
        <f t="shared" si="6"/>
        <v>0.819759162303665</v>
      </c>
      <c r="F106" s="23">
        <v>104</v>
      </c>
      <c r="G106" s="22">
        <v>11.88</v>
      </c>
      <c r="H106" s="45">
        <f>G106/F106</f>
        <v>0.114230769230769</v>
      </c>
      <c r="I106" s="97">
        <v>99</v>
      </c>
      <c r="J106" s="98">
        <v>14</v>
      </c>
      <c r="L106" s="59"/>
      <c r="M106" s="59"/>
      <c r="N106" s="59"/>
      <c r="O106" s="59"/>
      <c r="P106" s="59"/>
    </row>
    <row r="107" ht="15" customHeight="true" spans="1:16">
      <c r="A107" s="19"/>
      <c r="B107" s="20" t="s">
        <v>118</v>
      </c>
      <c r="C107" s="23">
        <v>347</v>
      </c>
      <c r="D107" s="22">
        <v>346.942</v>
      </c>
      <c r="E107" s="42">
        <f t="shared" si="6"/>
        <v>0.999832853025937</v>
      </c>
      <c r="F107" s="23">
        <v>26</v>
      </c>
      <c r="G107" s="22">
        <v>12.05</v>
      </c>
      <c r="H107" s="45">
        <f>G107/F107</f>
        <v>0.463461538461538</v>
      </c>
      <c r="I107" s="97">
        <v>21</v>
      </c>
      <c r="J107" s="98">
        <v>21</v>
      </c>
      <c r="L107" s="59"/>
      <c r="M107" s="105"/>
      <c r="N107" s="106"/>
      <c r="O107" s="107"/>
      <c r="P107" s="59"/>
    </row>
    <row r="108" ht="15" customHeight="true" spans="1:16">
      <c r="A108" s="24"/>
      <c r="B108" s="25" t="s">
        <v>23</v>
      </c>
      <c r="C108" s="26">
        <f t="shared" ref="C108:G108" si="7">SUM(C100:C107)</f>
        <v>7345</v>
      </c>
      <c r="D108" s="26">
        <f t="shared" si="7"/>
        <v>6688.554</v>
      </c>
      <c r="E108" s="46">
        <f t="shared" si="6"/>
        <v>0.910626820966644</v>
      </c>
      <c r="F108" s="26">
        <f t="shared" si="7"/>
        <v>470</v>
      </c>
      <c r="G108" s="26">
        <f t="shared" si="7"/>
        <v>168.98</v>
      </c>
      <c r="H108" s="52">
        <f>G108/F108</f>
        <v>0.359531914893617</v>
      </c>
      <c r="I108" s="100">
        <f>SUM(I100:I107)</f>
        <v>410</v>
      </c>
      <c r="J108" s="100">
        <f>SUM(J100:J107)</f>
        <v>229</v>
      </c>
      <c r="L108" s="59"/>
      <c r="M108" s="59"/>
      <c r="N108" s="59"/>
      <c r="O108" s="59"/>
      <c r="P108" s="59"/>
    </row>
    <row r="109" ht="15" customHeight="true" spans="1:16">
      <c r="A109" s="27" t="s">
        <v>119</v>
      </c>
      <c r="B109" s="20" t="s">
        <v>120</v>
      </c>
      <c r="C109" s="23">
        <v>1950</v>
      </c>
      <c r="D109" s="22">
        <v>0</v>
      </c>
      <c r="E109" s="42">
        <f t="shared" si="6"/>
        <v>0</v>
      </c>
      <c r="F109" s="23">
        <v>0</v>
      </c>
      <c r="G109" s="53" t="s">
        <v>14</v>
      </c>
      <c r="H109" s="45" t="s">
        <v>14</v>
      </c>
      <c r="I109" s="101"/>
      <c r="J109" s="101">
        <v>0</v>
      </c>
      <c r="L109" s="59"/>
      <c r="M109" s="59"/>
      <c r="N109" s="59"/>
      <c r="O109" s="59"/>
      <c r="P109" s="59"/>
    </row>
    <row r="110" ht="15" customHeight="true" spans="1:16">
      <c r="A110" s="19"/>
      <c r="B110" s="20" t="s">
        <v>121</v>
      </c>
      <c r="C110" s="84">
        <v>1500</v>
      </c>
      <c r="D110" s="85">
        <v>0</v>
      </c>
      <c r="E110" s="42">
        <f t="shared" si="6"/>
        <v>0</v>
      </c>
      <c r="F110" s="84">
        <v>0</v>
      </c>
      <c r="G110" s="91" t="s">
        <v>14</v>
      </c>
      <c r="H110" s="45" t="s">
        <v>14</v>
      </c>
      <c r="I110" s="102"/>
      <c r="J110" s="102">
        <v>0</v>
      </c>
      <c r="L110" s="59"/>
      <c r="M110" s="59"/>
      <c r="N110" s="59"/>
      <c r="O110" s="59"/>
      <c r="P110" s="59"/>
    </row>
    <row r="111" ht="15" customHeight="true" spans="1:10">
      <c r="A111" s="19"/>
      <c r="B111" s="20" t="s">
        <v>122</v>
      </c>
      <c r="C111" s="84">
        <v>1569</v>
      </c>
      <c r="D111" s="85">
        <v>1569</v>
      </c>
      <c r="E111" s="42">
        <f t="shared" si="6"/>
        <v>1</v>
      </c>
      <c r="F111" s="84">
        <v>100</v>
      </c>
      <c r="G111" s="85">
        <v>23.18</v>
      </c>
      <c r="H111" s="45">
        <f>G111/F111</f>
        <v>0.2318</v>
      </c>
      <c r="I111" s="102"/>
      <c r="J111" s="102">
        <v>20</v>
      </c>
    </row>
    <row r="112" ht="15" customHeight="true" spans="1:10">
      <c r="A112" s="19"/>
      <c r="B112" s="20" t="s">
        <v>123</v>
      </c>
      <c r="C112" s="84">
        <v>3300</v>
      </c>
      <c r="D112" s="85">
        <v>0</v>
      </c>
      <c r="E112" s="42">
        <f t="shared" si="6"/>
        <v>0</v>
      </c>
      <c r="F112" s="84">
        <v>100</v>
      </c>
      <c r="G112" s="85">
        <v>0</v>
      </c>
      <c r="H112" s="45">
        <f>G112/F112</f>
        <v>0</v>
      </c>
      <c r="I112" s="101"/>
      <c r="J112" s="101">
        <v>7</v>
      </c>
    </row>
    <row r="113" ht="15" customHeight="true" spans="1:10">
      <c r="A113" s="19"/>
      <c r="B113" s="20" t="s">
        <v>124</v>
      </c>
      <c r="C113" s="84">
        <v>1500</v>
      </c>
      <c r="D113" s="85">
        <v>1499.391</v>
      </c>
      <c r="E113" s="42">
        <f t="shared" si="6"/>
        <v>0.999594</v>
      </c>
      <c r="F113" s="84">
        <v>100</v>
      </c>
      <c r="G113" s="85">
        <v>20.65</v>
      </c>
      <c r="H113" s="45">
        <f>G113/F113</f>
        <v>0.2065</v>
      </c>
      <c r="I113" s="101"/>
      <c r="J113" s="101">
        <v>5</v>
      </c>
    </row>
    <row r="114" ht="15" customHeight="true" spans="1:10">
      <c r="A114" s="19"/>
      <c r="B114" s="20" t="s">
        <v>125</v>
      </c>
      <c r="C114" s="84">
        <v>370</v>
      </c>
      <c r="D114" s="85">
        <v>369.996</v>
      </c>
      <c r="E114" s="42">
        <f t="shared" si="6"/>
        <v>0.999989189189189</v>
      </c>
      <c r="F114" s="84">
        <v>63</v>
      </c>
      <c r="G114" s="85">
        <v>0</v>
      </c>
      <c r="H114" s="45">
        <f>G114/F114</f>
        <v>0</v>
      </c>
      <c r="I114" s="101"/>
      <c r="J114" s="101">
        <v>26</v>
      </c>
    </row>
    <row r="115" ht="15" customHeight="true" spans="1:10">
      <c r="A115" s="19"/>
      <c r="B115" s="20" t="s">
        <v>126</v>
      </c>
      <c r="C115" s="84">
        <v>1300</v>
      </c>
      <c r="D115" s="85">
        <v>0</v>
      </c>
      <c r="E115" s="42">
        <f t="shared" si="6"/>
        <v>0</v>
      </c>
      <c r="F115" s="84">
        <v>0</v>
      </c>
      <c r="G115" s="91" t="s">
        <v>14</v>
      </c>
      <c r="H115" s="45" t="s">
        <v>14</v>
      </c>
      <c r="I115" s="101"/>
      <c r="J115" s="101">
        <v>0</v>
      </c>
    </row>
    <row r="116" ht="15" customHeight="true" spans="1:10">
      <c r="A116" s="24"/>
      <c r="B116" s="25" t="s">
        <v>23</v>
      </c>
      <c r="C116" s="86">
        <f>SUM(C109:C115)</f>
        <v>11489</v>
      </c>
      <c r="D116" s="87">
        <v>3438.387</v>
      </c>
      <c r="E116" s="46">
        <f t="shared" si="6"/>
        <v>0.299276438332318</v>
      </c>
      <c r="F116" s="86">
        <v>363</v>
      </c>
      <c r="G116" s="87">
        <v>43.83</v>
      </c>
      <c r="H116" s="52">
        <f>G116/F116</f>
        <v>0.120743801652893</v>
      </c>
      <c r="I116" s="103"/>
      <c r="J116" s="102">
        <f>SUM(J109:J115)</f>
        <v>58</v>
      </c>
    </row>
    <row r="117" ht="15" customHeight="true" spans="1:10">
      <c r="A117" s="27" t="s">
        <v>127</v>
      </c>
      <c r="B117" s="20" t="s">
        <v>128</v>
      </c>
      <c r="C117" s="23">
        <v>930</v>
      </c>
      <c r="D117" s="23">
        <v>557.43</v>
      </c>
      <c r="E117" s="42">
        <f t="shared" si="6"/>
        <v>0.599387096774193</v>
      </c>
      <c r="F117" s="23">
        <v>95</v>
      </c>
      <c r="G117" s="23">
        <v>34</v>
      </c>
      <c r="H117" s="45">
        <f>G117/F117</f>
        <v>0.357894736842105</v>
      </c>
      <c r="I117" s="104">
        <v>210</v>
      </c>
      <c r="J117" s="104">
        <v>234</v>
      </c>
    </row>
    <row r="118" ht="15" customHeight="true" spans="1:10">
      <c r="A118" s="19"/>
      <c r="B118" s="20" t="s">
        <v>129</v>
      </c>
      <c r="C118" s="23">
        <v>25</v>
      </c>
      <c r="D118" s="23">
        <v>25.27</v>
      </c>
      <c r="E118" s="42">
        <f t="shared" si="6"/>
        <v>1.0108</v>
      </c>
      <c r="F118" s="23">
        <v>15</v>
      </c>
      <c r="G118" s="23">
        <v>8.26</v>
      </c>
      <c r="H118" s="45">
        <f>G118/F118</f>
        <v>0.550666666666667</v>
      </c>
      <c r="I118" s="104">
        <v>20</v>
      </c>
      <c r="J118" s="104">
        <v>25</v>
      </c>
    </row>
    <row r="119" ht="15" customHeight="true" spans="1:10">
      <c r="A119" s="19"/>
      <c r="B119" s="20" t="s">
        <v>130</v>
      </c>
      <c r="C119" s="23">
        <v>280</v>
      </c>
      <c r="D119" s="22">
        <v>246.81</v>
      </c>
      <c r="E119" s="42">
        <f t="shared" si="6"/>
        <v>0.881464285714286</v>
      </c>
      <c r="F119" s="23">
        <v>0</v>
      </c>
      <c r="G119" s="22" t="s">
        <v>14</v>
      </c>
      <c r="H119" s="45" t="s">
        <v>14</v>
      </c>
      <c r="I119" s="71">
        <v>25</v>
      </c>
      <c r="J119" s="71">
        <v>29</v>
      </c>
    </row>
    <row r="120" ht="15" customHeight="true" spans="1:10">
      <c r="A120" s="19"/>
      <c r="B120" s="20" t="s">
        <v>131</v>
      </c>
      <c r="C120" s="23">
        <v>40</v>
      </c>
      <c r="D120" s="23">
        <v>58.1</v>
      </c>
      <c r="E120" s="42">
        <f t="shared" si="6"/>
        <v>1.4525</v>
      </c>
      <c r="F120" s="23">
        <v>0</v>
      </c>
      <c r="G120" s="53" t="s">
        <v>14</v>
      </c>
      <c r="H120" s="45" t="s">
        <v>14</v>
      </c>
      <c r="I120" s="71">
        <v>40</v>
      </c>
      <c r="J120" s="71">
        <v>49</v>
      </c>
    </row>
    <row r="121" ht="15" customHeight="true" spans="1:10">
      <c r="A121" s="24"/>
      <c r="B121" s="25" t="s">
        <v>23</v>
      </c>
      <c r="C121" s="26">
        <f t="shared" ref="C121:G121" si="8">SUM(C117:C120)</f>
        <v>1275</v>
      </c>
      <c r="D121" s="26">
        <f t="shared" si="8"/>
        <v>887.61</v>
      </c>
      <c r="E121" s="46">
        <f t="shared" si="6"/>
        <v>0.696164705882353</v>
      </c>
      <c r="F121" s="26">
        <f t="shared" si="8"/>
        <v>110</v>
      </c>
      <c r="G121" s="26">
        <f t="shared" si="8"/>
        <v>42.26</v>
      </c>
      <c r="H121" s="52">
        <f>G121/F121</f>
        <v>0.384181818181818</v>
      </c>
      <c r="I121" s="71">
        <f t="shared" ref="F121:J121" si="9">SUM(I117:I120)</f>
        <v>295</v>
      </c>
      <c r="J121" s="71">
        <f t="shared" si="9"/>
        <v>337</v>
      </c>
    </row>
    <row r="122" ht="15" customHeight="true" spans="1:10">
      <c r="A122" s="88" t="s">
        <v>132</v>
      </c>
      <c r="B122" s="89" t="s">
        <v>133</v>
      </c>
      <c r="C122" s="47">
        <f>SUM(C14+C24+C28+C41+C56+C64+C74+C87+C99+C108+C116+C121)</f>
        <v>131114</v>
      </c>
      <c r="D122" s="47">
        <f>SUM(D14+D24+D28+D41+D56+D64+D74+D87+D99+D108+D116+D121)</f>
        <v>53985.14</v>
      </c>
      <c r="E122" s="46">
        <f t="shared" si="6"/>
        <v>0.411741995515353</v>
      </c>
      <c r="F122" s="47">
        <f>SUM(F14+F24+F28+F41+F56+F64+F74+F87+F99+F108+F116+F121)</f>
        <v>4122</v>
      </c>
      <c r="G122" s="47">
        <v>1240.973</v>
      </c>
      <c r="H122" s="52">
        <f>G122/F122</f>
        <v>0.3010608927705</v>
      </c>
      <c r="I122" s="58"/>
      <c r="J122" s="58"/>
    </row>
  </sheetData>
  <mergeCells count="16">
    <mergeCell ref="A1:H1"/>
    <mergeCell ref="A2:H2"/>
    <mergeCell ref="A3:H3"/>
    <mergeCell ref="A4:B4"/>
    <mergeCell ref="A5:A14"/>
    <mergeCell ref="A15:A24"/>
    <mergeCell ref="A25:A28"/>
    <mergeCell ref="A29:A41"/>
    <mergeCell ref="A42:A56"/>
    <mergeCell ref="A57:A64"/>
    <mergeCell ref="A65:A74"/>
    <mergeCell ref="A75:A87"/>
    <mergeCell ref="A88:A99"/>
    <mergeCell ref="A100:A108"/>
    <mergeCell ref="A109:A116"/>
    <mergeCell ref="A117:A121"/>
  </mergeCells>
  <pageMargins left="0.708661417322835" right="0.708661417322835" top="0.748031496062992" bottom="0.748031496062992" header="0.31496062992126" footer="0.31496062992126"/>
  <pageSetup paperSize="1" scale="85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nmt</cp:lastModifiedBy>
  <dcterms:created xsi:type="dcterms:W3CDTF">2022-01-02T11:41:28Z</dcterms:created>
  <cp:lastPrinted>2022-01-12T11:13:51Z</cp:lastPrinted>
  <dcterms:modified xsi:type="dcterms:W3CDTF">2023-01-13T18:16:52Z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B803A90137554487B7CA79038E8A0707</vt:lpwstr>
  </property>
  <property fmtid="{D5CDD505-2E9C-101B-9397-08002B2CF9AE}" pid="5" name="KSOProductBuildVer">
    <vt:lpwstr>2052-11.8.2.10386</vt:lpwstr>
  </property>
</Properties>
</file>